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endiente copiar o imprimir\"/>
    </mc:Choice>
  </mc:AlternateContent>
  <xr:revisionPtr revIDLastSave="0" documentId="8_{3FBFBE7A-1257-43AA-942F-26072F075859}" xr6:coauthVersionLast="36" xr6:coauthVersionMax="36" xr10:uidLastSave="{00000000-0000-0000-0000-000000000000}"/>
  <bookViews>
    <workbookView xWindow="-15" yWindow="-15" windowWidth="15480" windowHeight="8595" xr2:uid="{00000000-000D-0000-FFFF-FFFF00000000}"/>
  </bookViews>
  <sheets>
    <sheet name="COMISSIÓ CREDENCIALS (2)" sheetId="7" r:id="rId1"/>
    <sheet name="COMISSIÓ CREDENCIALS" sheetId="4" r:id="rId2"/>
    <sheet name="Full3" sheetId="6" r:id="rId3"/>
  </sheets>
  <definedNames>
    <definedName name="_xlnm.Print_Area" localSheetId="1">'COMISSIÓ CREDENCIALS'!$A$1:$D$126</definedName>
    <definedName name="_xlnm.Print_Area" localSheetId="0">'COMISSIÓ CREDENCIALS (2)'!$A$1:$D$126</definedName>
  </definedNames>
  <calcPr calcId="191029"/>
</workbook>
</file>

<file path=xl/calcChain.xml><?xml version="1.0" encoding="utf-8"?>
<calcChain xmlns="http://schemas.openxmlformats.org/spreadsheetml/2006/main">
  <c r="D110" i="7" l="1"/>
  <c r="D111" i="7"/>
  <c r="D112" i="7"/>
  <c r="D107" i="7"/>
  <c r="D108" i="7"/>
  <c r="D109" i="7"/>
  <c r="D113" i="7"/>
  <c r="D19" i="7"/>
  <c r="D20" i="7"/>
  <c r="D18" i="7"/>
  <c r="D26" i="7"/>
  <c r="D28" i="7"/>
  <c r="D29" i="7"/>
  <c r="D25" i="7"/>
  <c r="D30" i="7"/>
  <c r="D32" i="7"/>
  <c r="D21" i="7"/>
  <c r="C10" i="7"/>
  <c r="D10" i="7" s="1"/>
  <c r="D11" i="7"/>
  <c r="D13" i="7"/>
  <c r="D12" i="7"/>
  <c r="D14" i="7"/>
  <c r="D15" i="7"/>
  <c r="D16" i="7"/>
  <c r="D22" i="7"/>
  <c r="D88" i="7"/>
  <c r="D89" i="7"/>
  <c r="D90" i="7"/>
  <c r="D91" i="7"/>
  <c r="D92" i="7"/>
  <c r="D93" i="7"/>
  <c r="D94" i="7"/>
  <c r="D95" i="7"/>
  <c r="D96" i="7"/>
  <c r="D98" i="7"/>
  <c r="D99" i="7"/>
  <c r="D100" i="7"/>
  <c r="D101" i="7"/>
  <c r="D102" i="7"/>
  <c r="D38" i="7"/>
  <c r="D39" i="7"/>
  <c r="D41" i="7"/>
  <c r="D42" i="7"/>
  <c r="D44" i="7"/>
  <c r="D45" i="7"/>
  <c r="C47" i="7"/>
  <c r="D47" i="7" s="1"/>
  <c r="C48" i="7"/>
  <c r="D48" i="7" s="1"/>
  <c r="D49" i="7"/>
  <c r="D50" i="7"/>
  <c r="D51" i="7"/>
  <c r="D52" i="7"/>
  <c r="D54" i="7"/>
  <c r="D55" i="7"/>
  <c r="D57" i="7"/>
  <c r="D58" i="7"/>
  <c r="D59" i="7"/>
  <c r="D61" i="7"/>
  <c r="D62" i="7"/>
  <c r="D64" i="7"/>
  <c r="D65" i="7"/>
  <c r="D66" i="7"/>
  <c r="D67" i="7"/>
  <c r="D69" i="7"/>
  <c r="D70" i="7"/>
  <c r="D72" i="7"/>
  <c r="D73" i="7"/>
  <c r="C74" i="7"/>
  <c r="D74" i="7" s="1"/>
  <c r="D76" i="7"/>
  <c r="D77" i="7"/>
  <c r="D78" i="7"/>
  <c r="C80" i="7"/>
  <c r="D80" i="7" s="1"/>
  <c r="D82" i="7"/>
  <c r="D83" i="7"/>
  <c r="D10" i="4"/>
  <c r="D11" i="4"/>
  <c r="D12" i="4"/>
  <c r="D13" i="4"/>
  <c r="D14" i="4"/>
  <c r="D15" i="4"/>
  <c r="D16" i="4"/>
  <c r="D17" i="4"/>
  <c r="D18" i="4"/>
  <c r="D19" i="4"/>
  <c r="D20" i="4"/>
  <c r="D21" i="4"/>
  <c r="D24" i="4"/>
  <c r="D22" i="4" s="1"/>
  <c r="D31" i="4" s="1"/>
  <c r="D25" i="4"/>
  <c r="D27" i="4"/>
  <c r="D28" i="4"/>
  <c r="D29" i="4"/>
  <c r="D101" i="4"/>
  <c r="D106" i="4"/>
  <c r="D107" i="4"/>
  <c r="D108" i="4"/>
  <c r="D109" i="4"/>
  <c r="D110" i="4"/>
  <c r="D111" i="4"/>
  <c r="D112" i="4"/>
  <c r="D113" i="4"/>
  <c r="D114" i="4"/>
  <c r="D116" i="4"/>
  <c r="D85" i="4"/>
  <c r="D86" i="4"/>
  <c r="D103" i="4" s="1"/>
  <c r="D87" i="4"/>
  <c r="D88" i="4"/>
  <c r="D89" i="4"/>
  <c r="D90" i="4"/>
  <c r="D91" i="4"/>
  <c r="D92" i="4"/>
  <c r="D93" i="4"/>
  <c r="D95" i="4"/>
  <c r="D96" i="4"/>
  <c r="D97" i="4"/>
  <c r="D98" i="4"/>
  <c r="D99" i="4"/>
  <c r="D35" i="4"/>
  <c r="D36" i="4"/>
  <c r="D38" i="4"/>
  <c r="D39" i="4"/>
  <c r="D41" i="4"/>
  <c r="D42" i="4"/>
  <c r="D46" i="4"/>
  <c r="D47" i="4"/>
  <c r="D48" i="4"/>
  <c r="D49" i="4"/>
  <c r="D51" i="4"/>
  <c r="D52" i="4"/>
  <c r="D54" i="4"/>
  <c r="D55" i="4"/>
  <c r="D56" i="4"/>
  <c r="D58" i="4"/>
  <c r="D59" i="4"/>
  <c r="D61" i="4"/>
  <c r="D62" i="4"/>
  <c r="D63" i="4"/>
  <c r="D64" i="4"/>
  <c r="D66" i="4"/>
  <c r="D67" i="4"/>
  <c r="D69" i="4"/>
  <c r="D70" i="4"/>
  <c r="D73" i="4"/>
  <c r="D74" i="4"/>
  <c r="D75" i="4"/>
  <c r="D79" i="4"/>
  <c r="D80" i="4"/>
  <c r="D82" i="4"/>
  <c r="D118" i="4" l="1"/>
  <c r="D115" i="7"/>
  <c r="D23" i="7"/>
  <c r="D104" i="7"/>
  <c r="D17" i="7"/>
  <c r="D85" i="7"/>
  <c r="D34" i="7" l="1"/>
  <c r="D117" i="7" s="1"/>
</calcChain>
</file>

<file path=xl/sharedStrings.xml><?xml version="1.0" encoding="utf-8"?>
<sst xmlns="http://schemas.openxmlformats.org/spreadsheetml/2006/main" count="245" uniqueCount="132">
  <si>
    <t>Valor</t>
  </si>
  <si>
    <t>Total</t>
  </si>
  <si>
    <t>Becari de formació de post grau (mínim un any)</t>
  </si>
  <si>
    <t xml:space="preserve">       Responsable</t>
  </si>
  <si>
    <t xml:space="preserve">       Hospitalari</t>
  </si>
  <si>
    <t xml:space="preserve">       Extrahospitalari</t>
  </si>
  <si>
    <t>SUBTOTAL</t>
  </si>
  <si>
    <t>Premis (per cada un)</t>
  </si>
  <si>
    <t>Revista indexada al SCI (1a, 2a i últim firmant/autor corresponent) 1Quartil:8X; 2Q: 6X; 3Q: 4 X; 4Q: 2 X</t>
  </si>
  <si>
    <t>Revista indexada al SCI (altres) 1Quartil:2X; 2Q: 1X; 3Q: 0,5 X; 4Q: 0,25 X</t>
  </si>
  <si>
    <t>Revista no indexada al SCI (1a, 2a i últim firmant/autor corresponent)</t>
  </si>
  <si>
    <t>Revista no indexada al SCI (altres)</t>
  </si>
  <si>
    <t>Projectes de Recerca: Programa Marc Europeu</t>
  </si>
  <si>
    <t>Coordinador</t>
  </si>
  <si>
    <t>Col·laborador</t>
  </si>
  <si>
    <t>Patents (per patent)</t>
  </si>
  <si>
    <t>Avaluacions</t>
  </si>
  <si>
    <t>Revisor de revistes Indexades (per any) 1Quartil:1X; 2Q: 0,5X; 3Q: 0,25 X; 4Q: 0,12 X</t>
  </si>
  <si>
    <t>Professor Associat Clínic (sense contracte remunerat)</t>
  </si>
  <si>
    <t>Professor Associat Mèdic (amb contracte remunerat)</t>
  </si>
  <si>
    <t>Professor Titular</t>
  </si>
  <si>
    <t>Acreditat com a Catedràtic per l'ANECA o com a Investigador avançat per la AQU</t>
  </si>
  <si>
    <t>Catedràtic</t>
  </si>
  <si>
    <t>Trams Docents avaluats (només Professors Titulars i Catedràtics) (per Tram)</t>
  </si>
  <si>
    <t>Director de Departament, Coordinador d'Unitat Docent, Vicedegà (per nomenament)</t>
  </si>
  <si>
    <t>Degà, Vicerector (per nomenament)</t>
  </si>
  <si>
    <t>Nombre d'avaluacions de l'encàrrec de gestió (per avaluació favorable)</t>
  </si>
  <si>
    <t>TOTAL FINAL</t>
  </si>
  <si>
    <t xml:space="preserve">Cognoms i Nom:    </t>
  </si>
  <si>
    <t>Referents Assistencials:</t>
  </si>
  <si>
    <t>Llibres:</t>
  </si>
  <si>
    <t xml:space="preserve">Revisor de projectes de recerca: </t>
  </si>
  <si>
    <t>Transferència i Innovació:</t>
  </si>
  <si>
    <t xml:space="preserve">      - Nacionals</t>
  </si>
  <si>
    <t xml:space="preserve">      - Internacionals</t>
  </si>
  <si>
    <t xml:space="preserve">    - Llibre nacional</t>
  </si>
  <si>
    <t xml:space="preserve">    - Llibre internacional</t>
  </si>
  <si>
    <t xml:space="preserve">    - Nacional (per any)</t>
  </si>
  <si>
    <t xml:space="preserve">    - Internacionals (per any)</t>
  </si>
  <si>
    <t xml:space="preserve">    - Nacionals (per any)</t>
  </si>
  <si>
    <t>Editor:</t>
  </si>
  <si>
    <t>Altres mèrits professionals acreditables (fins a un màxim de 3 punts)</t>
  </si>
  <si>
    <t>Elaboració de Protocols i/o Guies Assistencials:</t>
  </si>
  <si>
    <t xml:space="preserve">       Col·laborador</t>
  </si>
  <si>
    <t>Comunicacions orals o pòsters (Només els tres primers autors i l'últim):</t>
  </si>
  <si>
    <t>Avaluacions o assaigs per la indústria amb contracte (per contracte)</t>
  </si>
  <si>
    <t>Assistència a Seminaris i Cursos Acreditats sobre Docència (per cada 20 h i fins a un màxim de 2 punts)</t>
  </si>
  <si>
    <t>Tutor residents (per any i fins a un màxim de 3 punts)</t>
  </si>
  <si>
    <t xml:space="preserve">    - Suma dels Crèdits atorgats als cursos (0,1 punt per crèdit)</t>
  </si>
  <si>
    <t>Coordinador de Residents (per any i fins a un màxim de 3 punts)</t>
  </si>
  <si>
    <t>Formació Continuada (màxim 5 punts)</t>
  </si>
  <si>
    <t>Cursos de gestió (per cada 20 h i fins a un màxim de 2 punts)</t>
  </si>
  <si>
    <t>Docència a Cursos de post grau i Màsters:</t>
  </si>
  <si>
    <t xml:space="preserve">    - Director per Curs o Màster (fins a un màxim de 4 punts)</t>
  </si>
  <si>
    <t xml:space="preserve">    - Professor per cada hora (fins a un màxim de 4 punts)</t>
  </si>
  <si>
    <r>
      <t xml:space="preserve">Direcció de Tesis Doctorals </t>
    </r>
    <r>
      <rPr>
        <sz val="10"/>
        <rFont val="Arial"/>
        <family val="2"/>
      </rPr>
      <t>(per Tesi dirigida)</t>
    </r>
  </si>
  <si>
    <r>
      <t xml:space="preserve">Estades a l'estranger </t>
    </r>
    <r>
      <rPr>
        <sz val="10"/>
        <rFont val="Arial"/>
        <family val="2"/>
      </rPr>
      <t>(mínim de 6 mesos acumulables en diverses estades)</t>
    </r>
  </si>
  <si>
    <t>2. MERITS ACADÈMICS I PROFESSIONALS</t>
  </si>
  <si>
    <t>3. MÈRITS CIENTíFICS</t>
  </si>
  <si>
    <t>4. MÈRITS DOCENTS (meritar només la màxima categoria docent obtinguda)</t>
  </si>
  <si>
    <t>5. MÈRITS DE GESTIÓ</t>
  </si>
  <si>
    <t>1. DADES DE FILIACIÓ</t>
  </si>
  <si>
    <t xml:space="preserve">DNI: </t>
  </si>
  <si>
    <t>Data naixement i país originari:</t>
  </si>
  <si>
    <t>Mail:</t>
  </si>
  <si>
    <t xml:space="preserve">Telèfon: </t>
  </si>
  <si>
    <t>Convocatòria:</t>
  </si>
  <si>
    <t>BAREM PRESENTACIÓ CONVOCATÒRIA</t>
  </si>
  <si>
    <t>Número</t>
  </si>
  <si>
    <t>COMENTARIS</t>
  </si>
  <si>
    <r>
      <t xml:space="preserve">Qualificacions del Grau (Medicina o altres) </t>
    </r>
    <r>
      <rPr>
        <b/>
        <sz val="11"/>
        <rFont val="Arial"/>
        <family val="2"/>
      </rPr>
      <t>*</t>
    </r>
  </si>
  <si>
    <t>Màster (1p X 60 crèdits) *</t>
  </si>
  <si>
    <t>Tesi doctoral</t>
  </si>
  <si>
    <t>Títol d'especialista MIR/FIR… *</t>
  </si>
  <si>
    <t>Títol d'especialista: altres vies</t>
  </si>
  <si>
    <t>Becari post residència en centre acreditat de nivell III (mínim un any)</t>
  </si>
  <si>
    <t>Exercici professional com especialista: Hospital nivell III (per any fins a un màxim de 15) *</t>
  </si>
  <si>
    <t>Exercici professional com especialista: Altres hospitals (per any fins a un màxim de 15) *</t>
  </si>
  <si>
    <t>Exercici professional com especialista: Atenció primària (per any fins a un màxim de 15) *</t>
  </si>
  <si>
    <t>Presidència de Comissions hospitalàries (per any)</t>
  </si>
  <si>
    <t>Membre de Comissions hospitalàries (per any)</t>
  </si>
  <si>
    <t>Altres Mèrits no baremats rellevants a considerar per a la Comissió de Credencials *</t>
  </si>
  <si>
    <t>Aquells apartats amb asterisc * trobareu informació ampliada al document:
"Com emplenar el full de registre del barem"</t>
  </si>
  <si>
    <t>Congressos nacionals</t>
  </si>
  <si>
    <t>Congressos internacionals</t>
  </si>
  <si>
    <t>Ponències taules rodones i conferències invitades</t>
  </si>
  <si>
    <t>Revista no indexada al SCI (carta, cas, etc)</t>
  </si>
  <si>
    <t>Autor de capítol en llibre nacional</t>
  </si>
  <si>
    <t>Autor de capítol en llibre internacional</t>
  </si>
  <si>
    <t>Investigador principal</t>
  </si>
  <si>
    <t>Projectes de recerca: convocatòries obertes i competitives nacionals</t>
  </si>
  <si>
    <t>Investigador col·laborador / assessor</t>
  </si>
  <si>
    <t>Societats científiques</t>
  </si>
  <si>
    <t>Revista indexada al SCI (carta, cas, etc)</t>
  </si>
  <si>
    <t>Publicacions *</t>
  </si>
  <si>
    <t>Junta directiva (per any)</t>
  </si>
  <si>
    <t>Grup de treball (per any)</t>
  </si>
  <si>
    <t>Membre del Comitè Editorial de Revistes Indexades</t>
  </si>
  <si>
    <r>
      <t xml:space="preserve">Acreditat com a Professor Titular per l'ANECA o com a Investigador per la AQU </t>
    </r>
    <r>
      <rPr>
        <sz val="11"/>
        <rFont val="Arial"/>
        <family val="2"/>
      </rPr>
      <t>*</t>
    </r>
  </si>
  <si>
    <r>
      <t xml:space="preserve">Màster de Gestió (60 crèdits) </t>
    </r>
    <r>
      <rPr>
        <sz val="11"/>
        <rFont val="Arial"/>
        <family val="2"/>
      </rPr>
      <t>*</t>
    </r>
  </si>
  <si>
    <t>Director mèdic d'altres hospitals</t>
  </si>
  <si>
    <t>Director mèdic Hosp III nivell/coordinador d'unitat docent/director Institut de Recerca</t>
  </si>
  <si>
    <t>Director de servei</t>
  </si>
  <si>
    <t>Cap d'unitat</t>
  </si>
  <si>
    <t>Cap de secció</t>
  </si>
  <si>
    <t>Assaigs clínics independents com a investigador principal (per assaig)</t>
  </si>
  <si>
    <t>Index de Hirsch *</t>
  </si>
  <si>
    <t>Responsable de centre</t>
  </si>
  <si>
    <t xml:space="preserve"> </t>
  </si>
  <si>
    <t>Adreça</t>
  </si>
  <si>
    <t>FACTOR D'IMPACTE</t>
  </si>
  <si>
    <t>DISTRIBUCIÓN PUBLICACIONS PER A QUARTILS</t>
  </si>
  <si>
    <t>Q1; Q2; Q3; Q4:</t>
  </si>
  <si>
    <t>INDEX HIRSCH</t>
  </si>
  <si>
    <t>NÚMERO TOTAL DE CITACIONS</t>
  </si>
  <si>
    <t>Exercici professional com especialitat (fins a un màxim de 20 punts)</t>
  </si>
  <si>
    <t>Exercici professional com especialista: Hospital nivell III</t>
  </si>
  <si>
    <t xml:space="preserve">Exercici professional com especialista: Altres hospitals </t>
  </si>
  <si>
    <t>Exercici professional com especialista: Atenció primària</t>
  </si>
  <si>
    <t>Director mèdic Hosp III nivell/coordinador d'unitat docent/director Institut de Recerca (núm. Anys x A)</t>
  </si>
  <si>
    <t>Director mèdic d'altres hospitals (núm. Anys x A)</t>
  </si>
  <si>
    <t>Director de servei (núm. Anys x A)</t>
  </si>
  <si>
    <t>Cap d'unitat (núm. Anys x A)</t>
  </si>
  <si>
    <t>Cap de secció (núm. Anys x A)</t>
  </si>
  <si>
    <t>A= avaluacions per càrrecs de gestió superades (núm. Anys/ 4)</t>
  </si>
  <si>
    <t xml:space="preserve">* Un mateix mestratge no pot puntuar en mèrits acadèmics i de gestió alhora. </t>
  </si>
  <si>
    <r>
      <t xml:space="preserve">NÚMERO TOTAL DE CITACIONS  </t>
    </r>
    <r>
      <rPr>
        <sz val="9"/>
        <rFont val="Arial"/>
        <family val="2"/>
      </rPr>
      <t>( segons https://scholar.google.com/citations?hl=es&amp;user=XCgAfwcAAAAJ )</t>
    </r>
  </si>
  <si>
    <t>DNI:</t>
  </si>
  <si>
    <t>Cognoms i Nom:</t>
  </si>
  <si>
    <t xml:space="preserve">Adreça: </t>
  </si>
  <si>
    <t xml:space="preserve">Mail: </t>
  </si>
  <si>
    <t xml:space="preserve">Data naixement i país originari: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</si>
</sst>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€&quot;_-;\-* #,##0\ &quot;€&quot;_-;_-* &quot;-&quot;\ &quot;€&quot;_-;_-@_-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4"/>
      <name val="Arial"/>
      <family val="2"/>
    </font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2"/>
      <color indexed="6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indexed="9"/>
      <name val="Arial"/>
      <family val="2"/>
    </font>
    <font>
      <sz val="8"/>
      <name val="Calibri"/>
      <family val="2"/>
    </font>
    <font>
      <b/>
      <sz val="10"/>
      <color indexed="8"/>
      <name val="Arial"/>
      <family val="2"/>
    </font>
    <font>
      <b/>
      <sz val="8"/>
      <color theme="3" tint="-0.249977111117893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/>
      <top/>
      <bottom style="thin">
        <color indexed="23"/>
      </bottom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3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9" fillId="3" borderId="9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10" fillId="0" borderId="2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24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0" fontId="7" fillId="5" borderId="11" xfId="0" applyFont="1" applyFill="1" applyBorder="1" applyAlignment="1">
      <alignment vertical="center"/>
    </xf>
    <xf numFmtId="42" fontId="12" fillId="0" borderId="8" xfId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5" fillId="2" borderId="17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 wrapText="1"/>
    </xf>
    <xf numFmtId="0" fontId="5" fillId="7" borderId="12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0" fontId="7" fillId="7" borderId="5" xfId="0" applyFont="1" applyFill="1" applyBorder="1" applyAlignment="1">
      <alignment vertical="center"/>
    </xf>
    <xf numFmtId="0" fontId="7" fillId="7" borderId="4" xfId="0" applyFont="1" applyFill="1" applyBorder="1" applyAlignment="1">
      <alignment vertical="center"/>
    </xf>
    <xf numFmtId="0" fontId="10" fillId="7" borderId="25" xfId="0" applyFont="1" applyFill="1" applyBorder="1" applyAlignment="1">
      <alignment vertical="center"/>
    </xf>
    <xf numFmtId="0" fontId="10" fillId="0" borderId="19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vertical="center"/>
      <protection locked="0"/>
    </xf>
    <xf numFmtId="0" fontId="10" fillId="0" borderId="19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0" fillId="0" borderId="1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10" fillId="0" borderId="1" xfId="0" applyFont="1" applyFill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7" fillId="7" borderId="26" xfId="0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vertical="center"/>
    </xf>
    <xf numFmtId="0" fontId="10" fillId="0" borderId="19" xfId="0" applyFont="1" applyFill="1" applyBorder="1" applyAlignment="1" applyProtection="1">
      <alignment vertical="center"/>
    </xf>
    <xf numFmtId="0" fontId="10" fillId="0" borderId="32" xfId="0" applyFont="1" applyFill="1" applyBorder="1" applyAlignment="1" applyProtection="1">
      <alignment vertical="center"/>
    </xf>
    <xf numFmtId="0" fontId="10" fillId="7" borderId="1" xfId="0" applyFont="1" applyFill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7" borderId="26" xfId="0" applyFont="1" applyFill="1" applyBorder="1" applyAlignment="1" applyProtection="1">
      <alignment vertical="center"/>
      <protection locked="0"/>
    </xf>
    <xf numFmtId="0" fontId="0" fillId="0" borderId="29" xfId="0" applyFill="1" applyBorder="1" applyAlignment="1" applyProtection="1">
      <alignment vertical="center"/>
      <protection locked="0"/>
    </xf>
    <xf numFmtId="1" fontId="0" fillId="0" borderId="1" xfId="0" applyNumberForma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13" fillId="0" borderId="4" xfId="0" applyFont="1" applyFill="1" applyBorder="1" applyAlignment="1" applyProtection="1">
      <alignment vertical="center"/>
      <protection locked="0"/>
    </xf>
    <xf numFmtId="0" fontId="13" fillId="0" borderId="15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0" fontId="10" fillId="0" borderId="32" xfId="0" applyFont="1" applyFill="1" applyBorder="1" applyAlignment="1" applyProtection="1">
      <alignment vertical="center"/>
      <protection locked="0"/>
    </xf>
    <xf numFmtId="0" fontId="10" fillId="0" borderId="19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7" fillId="0" borderId="16" xfId="0" applyFont="1" applyFill="1" applyBorder="1" applyAlignment="1" applyProtection="1">
      <alignment vertical="center"/>
      <protection locked="0"/>
    </xf>
    <xf numFmtId="0" fontId="7" fillId="0" borderId="46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7" borderId="4" xfId="0" applyFont="1" applyFill="1" applyBorder="1" applyAlignment="1">
      <alignment horizontal="left" vertical="center"/>
    </xf>
    <xf numFmtId="0" fontId="10" fillId="7" borderId="5" xfId="0" applyFont="1" applyFill="1" applyBorder="1" applyAlignment="1">
      <alignment vertical="center"/>
    </xf>
    <xf numFmtId="0" fontId="7" fillId="0" borderId="31" xfId="0" applyFont="1" applyBorder="1" applyAlignment="1">
      <alignment horizontal="left" vertical="center"/>
    </xf>
    <xf numFmtId="0" fontId="7" fillId="7" borderId="31" xfId="0" applyFont="1" applyFill="1" applyBorder="1" applyAlignment="1">
      <alignment horizontal="left" vertical="center"/>
    </xf>
    <xf numFmtId="0" fontId="10" fillId="7" borderId="33" xfId="0" applyFont="1" applyFill="1" applyBorder="1" applyAlignment="1">
      <alignment vertical="center"/>
    </xf>
    <xf numFmtId="0" fontId="5" fillId="8" borderId="48" xfId="0" applyFont="1" applyFill="1" applyBorder="1" applyAlignment="1">
      <alignment horizontal="left" vertical="center"/>
    </xf>
    <xf numFmtId="0" fontId="7" fillId="8" borderId="48" xfId="0" applyFont="1" applyFill="1" applyBorder="1" applyAlignment="1">
      <alignment horizontal="right" vertical="center"/>
    </xf>
    <xf numFmtId="0" fontId="5" fillId="8" borderId="48" xfId="0" applyFont="1" applyFill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5" fillId="8" borderId="48" xfId="0" applyFont="1" applyFill="1" applyBorder="1" applyAlignment="1">
      <alignment horizontal="right" vertical="center"/>
    </xf>
    <xf numFmtId="0" fontId="17" fillId="8" borderId="48" xfId="0" applyFont="1" applyFill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0" fillId="0" borderId="19" xfId="0" applyFont="1" applyBorder="1" applyAlignment="1" applyProtection="1">
      <alignment horizontal="right" vertical="center"/>
      <protection locked="0"/>
    </xf>
    <xf numFmtId="0" fontId="10" fillId="0" borderId="19" xfId="0" applyFont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10" fillId="0" borderId="32" xfId="0" applyFont="1" applyBorder="1" applyAlignment="1" applyProtection="1">
      <alignment horizontal="right" vertical="center"/>
      <protection locked="0"/>
    </xf>
    <xf numFmtId="0" fontId="10" fillId="0" borderId="32" xfId="0" applyFont="1" applyBorder="1" applyAlignment="1" applyProtection="1">
      <alignment horizontal="right" vertical="center"/>
    </xf>
    <xf numFmtId="0" fontId="10" fillId="8" borderId="48" xfId="0" applyFont="1" applyFill="1" applyBorder="1" applyAlignment="1" applyProtection="1">
      <alignment horizontal="right" vertical="center"/>
      <protection locked="0"/>
    </xf>
    <xf numFmtId="0" fontId="10" fillId="8" borderId="48" xfId="0" applyFont="1" applyFill="1" applyBorder="1" applyAlignment="1" applyProtection="1">
      <alignment horizontal="right" vertical="center"/>
    </xf>
    <xf numFmtId="0" fontId="10" fillId="7" borderId="1" xfId="0" applyFont="1" applyFill="1" applyBorder="1" applyAlignment="1" applyProtection="1">
      <alignment horizontal="right" vertical="center"/>
      <protection locked="0"/>
    </xf>
    <xf numFmtId="0" fontId="10" fillId="7" borderId="1" xfId="0" applyFont="1" applyFill="1" applyBorder="1" applyAlignment="1" applyProtection="1">
      <alignment horizontal="right" vertical="center"/>
    </xf>
    <xf numFmtId="0" fontId="10" fillId="7" borderId="32" xfId="0" applyFont="1" applyFill="1" applyBorder="1" applyAlignment="1" applyProtection="1">
      <alignment horizontal="right" vertical="center"/>
    </xf>
    <xf numFmtId="0" fontId="10" fillId="0" borderId="49" xfId="0" applyFont="1" applyBorder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right" vertical="center"/>
      <protection locked="0"/>
    </xf>
    <xf numFmtId="0" fontId="10" fillId="0" borderId="1" xfId="0" applyFont="1" applyFill="1" applyBorder="1" applyAlignment="1" applyProtection="1">
      <alignment horizontal="right" vertical="center"/>
    </xf>
    <xf numFmtId="0" fontId="10" fillId="0" borderId="32" xfId="0" applyFont="1" applyFill="1" applyBorder="1" applyAlignment="1" applyProtection="1">
      <alignment horizontal="right" vertical="center"/>
      <protection locked="0"/>
    </xf>
    <xf numFmtId="0" fontId="10" fillId="0" borderId="32" xfId="0" applyFont="1" applyFill="1" applyBorder="1" applyAlignment="1" applyProtection="1">
      <alignment horizontal="right" vertical="center"/>
    </xf>
    <xf numFmtId="0" fontId="10" fillId="0" borderId="19" xfId="0" applyFont="1" applyFill="1" applyBorder="1" applyAlignment="1" applyProtection="1">
      <alignment horizontal="right" vertical="center"/>
      <protection locked="0"/>
    </xf>
    <xf numFmtId="0" fontId="10" fillId="0" borderId="19" xfId="0" applyFont="1" applyFill="1" applyBorder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 applyProtection="1">
      <alignment horizontal="right" vertical="center"/>
    </xf>
    <xf numFmtId="0" fontId="7" fillId="7" borderId="1" xfId="0" applyFont="1" applyFill="1" applyBorder="1" applyAlignment="1">
      <alignment horizontal="right" vertical="center"/>
    </xf>
    <xf numFmtId="0" fontId="7" fillId="0" borderId="16" xfId="0" applyFont="1" applyFill="1" applyBorder="1" applyAlignment="1" applyProtection="1">
      <alignment horizontal="right" vertical="center"/>
      <protection locked="0"/>
    </xf>
    <xf numFmtId="0" fontId="7" fillId="0" borderId="16" xfId="0" applyFont="1" applyFill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right" vertical="center"/>
      <protection locked="0"/>
    </xf>
    <xf numFmtId="0" fontId="0" fillId="0" borderId="29" xfId="0" applyFill="1" applyBorder="1" applyAlignment="1" applyProtection="1">
      <alignment horizontal="right" vertical="center"/>
      <protection locked="0"/>
    </xf>
    <xf numFmtId="0" fontId="0" fillId="0" borderId="29" xfId="0" applyFill="1" applyBorder="1" applyAlignment="1">
      <alignment horizontal="right" vertical="center"/>
    </xf>
    <xf numFmtId="1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 applyAlignment="1" applyProtection="1">
      <alignment horizontal="right" vertical="center"/>
      <protection locked="0"/>
    </xf>
    <xf numFmtId="0" fontId="11" fillId="3" borderId="42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9" fillId="7" borderId="0" xfId="0" applyFont="1" applyFill="1" applyBorder="1" applyAlignment="1">
      <alignment vertical="center"/>
    </xf>
    <xf numFmtId="0" fontId="11" fillId="7" borderId="0" xfId="0" applyFont="1" applyFill="1" applyBorder="1" applyAlignment="1">
      <alignment vertical="center"/>
    </xf>
    <xf numFmtId="0" fontId="11" fillId="7" borderId="37" xfId="0" applyFont="1" applyFill="1" applyBorder="1" applyAlignment="1">
      <alignment vertical="center"/>
    </xf>
    <xf numFmtId="0" fontId="0" fillId="0" borderId="0" xfId="0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>
      <alignment horizontal="right" vertical="center"/>
    </xf>
    <xf numFmtId="0" fontId="0" fillId="0" borderId="23" xfId="0" applyBorder="1" applyAlignment="1">
      <alignment vertical="center"/>
    </xf>
    <xf numFmtId="0" fontId="7" fillId="0" borderId="37" xfId="0" applyFont="1" applyFill="1" applyBorder="1" applyAlignment="1" applyProtection="1">
      <alignment horizontal="right" vertical="center"/>
      <protection locked="0"/>
    </xf>
    <xf numFmtId="0" fontId="7" fillId="0" borderId="37" xfId="0" applyFont="1" applyFill="1" applyBorder="1" applyAlignment="1" applyProtection="1">
      <alignment vertical="center"/>
      <protection locked="0"/>
    </xf>
    <xf numFmtId="0" fontId="18" fillId="0" borderId="12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0" fillId="7" borderId="49" xfId="0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>
      <alignment horizontal="right" vertical="center"/>
    </xf>
    <xf numFmtId="0" fontId="19" fillId="0" borderId="1" xfId="0" applyFont="1" applyFill="1" applyBorder="1" applyAlignment="1" applyProtection="1">
      <alignment horizontal="right" vertical="center"/>
      <protection locked="0"/>
    </xf>
    <xf numFmtId="0" fontId="7" fillId="0" borderId="51" xfId="0" applyFont="1" applyFill="1" applyBorder="1" applyAlignment="1" applyProtection="1">
      <alignment horizontal="right" vertical="center"/>
      <protection locked="0"/>
    </xf>
    <xf numFmtId="0" fontId="7" fillId="0" borderId="21" xfId="0" applyFont="1" applyFill="1" applyBorder="1" applyAlignment="1" applyProtection="1">
      <alignment horizontal="right" vertical="center"/>
      <protection locked="0"/>
    </xf>
    <xf numFmtId="0" fontId="7" fillId="0" borderId="52" xfId="0" applyFont="1" applyFill="1" applyBorder="1" applyAlignment="1" applyProtection="1">
      <alignment horizontal="right" vertical="center"/>
      <protection locked="0"/>
    </xf>
    <xf numFmtId="0" fontId="7" fillId="2" borderId="36" xfId="0" applyFont="1" applyFill="1" applyBorder="1" applyAlignment="1">
      <alignment horizontal="left" vertical="center"/>
    </xf>
    <xf numFmtId="0" fontId="7" fillId="2" borderId="37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8" fillId="6" borderId="41" xfId="0" applyFont="1" applyFill="1" applyBorder="1" applyAlignment="1">
      <alignment horizontal="left" vertical="center"/>
    </xf>
    <xf numFmtId="0" fontId="8" fillId="6" borderId="42" xfId="0" applyFont="1" applyFill="1" applyBorder="1" applyAlignment="1">
      <alignment horizontal="left" vertical="center"/>
    </xf>
    <xf numFmtId="0" fontId="8" fillId="6" borderId="35" xfId="0" applyFont="1" applyFill="1" applyBorder="1" applyAlignment="1">
      <alignment horizontal="left" vertical="center"/>
    </xf>
    <xf numFmtId="0" fontId="15" fillId="6" borderId="9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left" vertical="center"/>
    </xf>
    <xf numFmtId="0" fontId="8" fillId="6" borderId="10" xfId="0" applyFont="1" applyFill="1" applyBorder="1" applyAlignment="1">
      <alignment horizontal="left" vertical="center"/>
    </xf>
    <xf numFmtId="0" fontId="8" fillId="6" borderId="11" xfId="0" applyFont="1" applyFill="1" applyBorder="1" applyAlignment="1">
      <alignment horizontal="left" vertical="center"/>
    </xf>
    <xf numFmtId="0" fontId="14" fillId="0" borderId="28" xfId="0" applyFont="1" applyFill="1" applyBorder="1" applyAlignment="1" applyProtection="1">
      <alignment horizontal="left" vertical="center"/>
      <protection locked="0"/>
    </xf>
    <xf numFmtId="0" fontId="14" fillId="0" borderId="29" xfId="0" applyFont="1" applyFill="1" applyBorder="1" applyAlignment="1" applyProtection="1">
      <alignment horizontal="left" vertical="center"/>
      <protection locked="0"/>
    </xf>
    <xf numFmtId="0" fontId="14" fillId="0" borderId="30" xfId="0" applyFont="1" applyFill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3" fillId="0" borderId="4" xfId="0" applyFont="1" applyFill="1" applyBorder="1" applyAlignment="1" applyProtection="1">
      <alignment horizontal="left" vertical="center"/>
      <protection locked="0"/>
    </xf>
    <xf numFmtId="0" fontId="13" fillId="0" borderId="1" xfId="0" applyFont="1" applyFill="1" applyBorder="1" applyAlignment="1" applyProtection="1">
      <alignment horizontal="left" vertical="center"/>
      <protection locked="0"/>
    </xf>
    <xf numFmtId="0" fontId="13" fillId="0" borderId="5" xfId="0" applyFont="1" applyFill="1" applyBorder="1" applyAlignment="1" applyProtection="1">
      <alignment horizontal="left" vertical="center"/>
      <protection locked="0"/>
    </xf>
    <xf numFmtId="0" fontId="13" fillId="0" borderId="37" xfId="0" applyFont="1" applyBorder="1" applyAlignment="1" applyProtection="1">
      <alignment horizontal="left" vertical="top"/>
      <protection locked="0"/>
    </xf>
    <xf numFmtId="0" fontId="13" fillId="0" borderId="34" xfId="0" applyFont="1" applyBorder="1" applyAlignment="1" applyProtection="1">
      <alignment horizontal="left" vertical="top"/>
      <protection locked="0"/>
    </xf>
    <xf numFmtId="0" fontId="13" fillId="0" borderId="26" xfId="0" applyFont="1" applyBorder="1" applyAlignment="1" applyProtection="1">
      <alignment horizontal="left" vertical="top"/>
      <protection locked="0"/>
    </xf>
    <xf numFmtId="0" fontId="13" fillId="0" borderId="27" xfId="0" applyFont="1" applyBorder="1" applyAlignment="1" applyProtection="1">
      <alignment horizontal="left" vertical="top"/>
      <protection locked="0"/>
    </xf>
    <xf numFmtId="0" fontId="5" fillId="7" borderId="12" xfId="0" applyFont="1" applyFill="1" applyBorder="1" applyAlignment="1">
      <alignment horizontal="left" vertical="center"/>
    </xf>
    <xf numFmtId="0" fontId="5" fillId="7" borderId="0" xfId="0" applyFont="1" applyFill="1" applyBorder="1" applyAlignment="1">
      <alignment horizontal="left" vertical="center"/>
    </xf>
    <xf numFmtId="0" fontId="5" fillId="7" borderId="23" xfId="0" applyFont="1" applyFill="1" applyBorder="1" applyAlignment="1">
      <alignment horizontal="left" vertical="center"/>
    </xf>
    <xf numFmtId="0" fontId="5" fillId="7" borderId="36" xfId="0" applyFont="1" applyFill="1" applyBorder="1" applyAlignment="1">
      <alignment horizontal="left" vertical="center"/>
    </xf>
    <xf numFmtId="0" fontId="5" fillId="7" borderId="37" xfId="0" applyFont="1" applyFill="1" applyBorder="1" applyAlignment="1">
      <alignment horizontal="left" vertical="center"/>
    </xf>
    <xf numFmtId="0" fontId="5" fillId="7" borderId="34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0" fillId="0" borderId="43" xfId="0" applyBorder="1" applyAlignment="1" applyProtection="1">
      <alignment horizontal="left" vertical="top" wrapText="1"/>
      <protection locked="0"/>
    </xf>
    <xf numFmtId="0" fontId="0" fillId="0" borderId="44" xfId="0" applyBorder="1" applyAlignment="1" applyProtection="1">
      <alignment horizontal="left" vertical="top"/>
      <protection locked="0"/>
    </xf>
    <xf numFmtId="0" fontId="0" fillId="0" borderId="45" xfId="0" applyBorder="1" applyAlignment="1" applyProtection="1">
      <alignment horizontal="left" vertical="top"/>
      <protection locked="0"/>
    </xf>
    <xf numFmtId="0" fontId="5" fillId="2" borderId="1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7" fillId="4" borderId="38" xfId="0" applyFont="1" applyFill="1" applyBorder="1" applyAlignment="1">
      <alignment horizontal="left" vertical="center"/>
    </xf>
    <xf numFmtId="0" fontId="7" fillId="4" borderId="39" xfId="0" applyFont="1" applyFill="1" applyBorder="1" applyAlignment="1">
      <alignment horizontal="left" vertical="center"/>
    </xf>
    <xf numFmtId="0" fontId="7" fillId="4" borderId="40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5" fillId="4" borderId="23" xfId="0" applyFont="1" applyFill="1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7" fillId="7" borderId="14" xfId="0" applyFont="1" applyFill="1" applyBorder="1" applyAlignment="1">
      <alignment horizontal="left" vertical="center"/>
    </xf>
    <xf numFmtId="0" fontId="7" fillId="7" borderId="21" xfId="0" applyFont="1" applyFill="1" applyBorder="1" applyAlignment="1">
      <alignment horizontal="left" vertical="center"/>
    </xf>
    <xf numFmtId="0" fontId="7" fillId="7" borderId="22" xfId="0" applyFont="1" applyFill="1" applyBorder="1" applyAlignment="1">
      <alignment horizontal="left" vertical="center"/>
    </xf>
    <xf numFmtId="0" fontId="5" fillId="4" borderId="41" xfId="0" applyFont="1" applyFill="1" applyBorder="1" applyAlignment="1">
      <alignment horizontal="left" vertical="center"/>
    </xf>
    <xf numFmtId="0" fontId="5" fillId="4" borderId="42" xfId="0" applyFont="1" applyFill="1" applyBorder="1" applyAlignment="1">
      <alignment horizontal="left" vertical="center"/>
    </xf>
    <xf numFmtId="0" fontId="5" fillId="4" borderId="35" xfId="0" applyFont="1" applyFill="1" applyBorder="1" applyAlignment="1">
      <alignment horizontal="left" vertical="center"/>
    </xf>
    <xf numFmtId="0" fontId="5" fillId="4" borderId="36" xfId="0" applyFont="1" applyFill="1" applyBorder="1" applyAlignment="1">
      <alignment horizontal="left" vertical="center"/>
    </xf>
    <xf numFmtId="0" fontId="5" fillId="4" borderId="37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6"/>
  <sheetViews>
    <sheetView tabSelected="1" view="pageBreakPreview" zoomScaleNormal="50" zoomScalePageLayoutView="50" workbookViewId="0">
      <selection activeCell="C67" sqref="C67"/>
    </sheetView>
  </sheetViews>
  <sheetFormatPr defaultColWidth="7" defaultRowHeight="15" x14ac:dyDescent="0.25"/>
  <cols>
    <col min="1" max="1" width="90.7109375" style="2" bestFit="1" customWidth="1"/>
    <col min="2" max="4" width="12.140625" style="2" customWidth="1"/>
    <col min="5" max="5" width="11.42578125" style="2" customWidth="1"/>
    <col min="6" max="6" width="13.140625" style="2" bestFit="1" customWidth="1"/>
    <col min="7" max="252" width="11.42578125" style="2" customWidth="1"/>
    <col min="253" max="253" width="89.140625" style="2" bestFit="1" customWidth="1"/>
    <col min="254" max="254" width="8.28515625" style="2" customWidth="1"/>
    <col min="255" max="255" width="7.85546875" style="2" customWidth="1"/>
    <col min="256" max="16384" width="7" style="2"/>
  </cols>
  <sheetData>
    <row r="1" spans="1:4" ht="21.75" customHeight="1" thickBot="1" x14ac:dyDescent="0.3">
      <c r="A1" s="175" t="s">
        <v>67</v>
      </c>
      <c r="B1" s="176"/>
      <c r="C1" s="176"/>
      <c r="D1" s="177"/>
    </row>
    <row r="2" spans="1:4" ht="15.75" thickBot="1" x14ac:dyDescent="0.3">
      <c r="A2" s="178" t="s">
        <v>61</v>
      </c>
      <c r="B2" s="179"/>
      <c r="C2" s="179"/>
      <c r="D2" s="180"/>
    </row>
    <row r="3" spans="1:4" s="1" customFormat="1" ht="18" x14ac:dyDescent="0.25">
      <c r="A3" s="181" t="s">
        <v>66</v>
      </c>
      <c r="B3" s="182"/>
      <c r="C3" s="182"/>
      <c r="D3" s="183"/>
    </row>
    <row r="4" spans="1:4" s="1" customFormat="1" ht="18" x14ac:dyDescent="0.25">
      <c r="A4" s="94" t="s">
        <v>128</v>
      </c>
      <c r="B4" s="184" t="s">
        <v>127</v>
      </c>
      <c r="C4" s="184"/>
      <c r="D4" s="185"/>
    </row>
    <row r="5" spans="1:4" s="1" customFormat="1" ht="18" x14ac:dyDescent="0.25">
      <c r="A5" s="186" t="s">
        <v>131</v>
      </c>
      <c r="B5" s="187"/>
      <c r="C5" s="187"/>
      <c r="D5" s="188"/>
    </row>
    <row r="6" spans="1:4" s="1" customFormat="1" ht="18" x14ac:dyDescent="0.25">
      <c r="A6" s="94" t="s">
        <v>129</v>
      </c>
      <c r="B6" s="189" t="s">
        <v>65</v>
      </c>
      <c r="C6" s="189"/>
      <c r="D6" s="190"/>
    </row>
    <row r="7" spans="1:4" s="1" customFormat="1" ht="18.75" thickBot="1" x14ac:dyDescent="0.3">
      <c r="A7" s="95" t="s">
        <v>130</v>
      </c>
      <c r="B7" s="191"/>
      <c r="C7" s="191"/>
      <c r="D7" s="192"/>
    </row>
    <row r="8" spans="1:4" s="22" customFormat="1" ht="27.75" customHeight="1" thickBot="1" x14ac:dyDescent="0.3">
      <c r="A8" s="60" t="s">
        <v>82</v>
      </c>
      <c r="B8" s="52" t="s">
        <v>68</v>
      </c>
      <c r="C8" s="53" t="s">
        <v>0</v>
      </c>
      <c r="D8" s="53" t="s">
        <v>1</v>
      </c>
    </row>
    <row r="9" spans="1:4" ht="15.75" thickBot="1" x14ac:dyDescent="0.3">
      <c r="A9" s="178" t="s">
        <v>57</v>
      </c>
      <c r="B9" s="179"/>
      <c r="C9" s="179"/>
      <c r="D9" s="180"/>
    </row>
    <row r="10" spans="1:4" x14ac:dyDescent="0.25">
      <c r="A10" s="31" t="s">
        <v>70</v>
      </c>
      <c r="B10" s="118"/>
      <c r="C10" s="119">
        <f>B10</f>
        <v>0</v>
      </c>
      <c r="D10" s="113">
        <f>C10</f>
        <v>0</v>
      </c>
    </row>
    <row r="11" spans="1:4" x14ac:dyDescent="0.25">
      <c r="A11" s="26" t="s">
        <v>71</v>
      </c>
      <c r="B11" s="120"/>
      <c r="C11" s="121">
        <v>2</v>
      </c>
      <c r="D11" s="114">
        <f t="shared" ref="D11:D22" si="0">B11*C11</f>
        <v>0</v>
      </c>
    </row>
    <row r="12" spans="1:4" x14ac:dyDescent="0.25">
      <c r="A12" s="26" t="s">
        <v>72</v>
      </c>
      <c r="B12" s="120"/>
      <c r="C12" s="121">
        <v>4</v>
      </c>
      <c r="D12" s="114">
        <f t="shared" si="0"/>
        <v>0</v>
      </c>
    </row>
    <row r="13" spans="1:4" x14ac:dyDescent="0.25">
      <c r="A13" s="26" t="s">
        <v>73</v>
      </c>
      <c r="B13" s="120"/>
      <c r="C13" s="121">
        <v>6</v>
      </c>
      <c r="D13" s="114">
        <f t="shared" si="0"/>
        <v>0</v>
      </c>
    </row>
    <row r="14" spans="1:4" x14ac:dyDescent="0.25">
      <c r="A14" s="26" t="s">
        <v>74</v>
      </c>
      <c r="B14" s="120"/>
      <c r="C14" s="121">
        <v>3</v>
      </c>
      <c r="D14" s="114">
        <f t="shared" si="0"/>
        <v>0</v>
      </c>
    </row>
    <row r="15" spans="1:4" x14ac:dyDescent="0.25">
      <c r="A15" s="26" t="s">
        <v>75</v>
      </c>
      <c r="B15" s="120"/>
      <c r="C15" s="121">
        <v>1</v>
      </c>
      <c r="D15" s="114">
        <f t="shared" si="0"/>
        <v>0</v>
      </c>
    </row>
    <row r="16" spans="1:4" ht="15.75" thickBot="1" x14ac:dyDescent="0.3">
      <c r="A16" s="15" t="s">
        <v>2</v>
      </c>
      <c r="B16" s="120"/>
      <c r="C16" s="121">
        <v>1</v>
      </c>
      <c r="D16" s="114">
        <f t="shared" si="0"/>
        <v>0</v>
      </c>
    </row>
    <row r="17" spans="1:4" s="5" customFormat="1" ht="15" customHeight="1" thickBot="1" x14ac:dyDescent="0.3">
      <c r="A17" s="56" t="s">
        <v>115</v>
      </c>
      <c r="B17" s="122"/>
      <c r="C17" s="122"/>
      <c r="D17" s="21">
        <f>IF(SUM(D18+D19+D20)&gt;20,20,SUM(D18+D19+D20))</f>
        <v>0</v>
      </c>
    </row>
    <row r="18" spans="1:4" x14ac:dyDescent="0.25">
      <c r="A18" s="15" t="s">
        <v>116</v>
      </c>
      <c r="B18" s="120"/>
      <c r="C18" s="121">
        <v>1</v>
      </c>
      <c r="D18" s="36">
        <f>B18*C18</f>
        <v>0</v>
      </c>
    </row>
    <row r="19" spans="1:4" x14ac:dyDescent="0.25">
      <c r="A19" s="15" t="s">
        <v>117</v>
      </c>
      <c r="B19" s="120"/>
      <c r="C19" s="121">
        <v>0.7</v>
      </c>
      <c r="D19" s="36">
        <f t="shared" ref="D19:D20" si="1">B19*C19</f>
        <v>0</v>
      </c>
    </row>
    <row r="20" spans="1:4" x14ac:dyDescent="0.25">
      <c r="A20" s="107" t="s">
        <v>118</v>
      </c>
      <c r="B20" s="123"/>
      <c r="C20" s="124">
        <v>0.5</v>
      </c>
      <c r="D20" s="36">
        <f t="shared" si="1"/>
        <v>0</v>
      </c>
    </row>
    <row r="21" spans="1:4" x14ac:dyDescent="0.25">
      <c r="A21" s="110" t="s">
        <v>79</v>
      </c>
      <c r="B21" s="111"/>
      <c r="C21" s="111">
        <v>0.5</v>
      </c>
      <c r="D21" s="115">
        <f t="shared" si="0"/>
        <v>0</v>
      </c>
    </row>
    <row r="22" spans="1:4" x14ac:dyDescent="0.25">
      <c r="A22" s="110" t="s">
        <v>80</v>
      </c>
      <c r="B22" s="125"/>
      <c r="C22" s="126">
        <v>0.25</v>
      </c>
      <c r="D22" s="116">
        <f t="shared" si="0"/>
        <v>0</v>
      </c>
    </row>
    <row r="23" spans="1:4" s="5" customFormat="1" ht="15" customHeight="1" x14ac:dyDescent="0.25">
      <c r="A23" s="110" t="s">
        <v>41</v>
      </c>
      <c r="B23" s="115"/>
      <c r="C23" s="115"/>
      <c r="D23" s="112">
        <f>IF(SUM(D25+D26+D28+D29+D30)&gt;3,3,SUM(D25+D26+D28+D29+D30))</f>
        <v>0</v>
      </c>
    </row>
    <row r="24" spans="1:4" x14ac:dyDescent="0.25">
      <c r="A24" s="193" t="s">
        <v>42</v>
      </c>
      <c r="B24" s="194"/>
      <c r="C24" s="194"/>
      <c r="D24" s="195"/>
    </row>
    <row r="25" spans="1:4" x14ac:dyDescent="0.25">
      <c r="A25" s="105" t="s">
        <v>3</v>
      </c>
      <c r="B25" s="127"/>
      <c r="C25" s="128">
        <v>0.2</v>
      </c>
      <c r="D25" s="106">
        <f>B25*C25</f>
        <v>0</v>
      </c>
    </row>
    <row r="26" spans="1:4" x14ac:dyDescent="0.25">
      <c r="A26" s="105" t="s">
        <v>43</v>
      </c>
      <c r="B26" s="127"/>
      <c r="C26" s="128">
        <v>0.1</v>
      </c>
      <c r="D26" s="106">
        <f>B26*C26</f>
        <v>0</v>
      </c>
    </row>
    <row r="27" spans="1:4" x14ac:dyDescent="0.25">
      <c r="A27" s="196" t="s">
        <v>29</v>
      </c>
      <c r="B27" s="197"/>
      <c r="C27" s="197"/>
      <c r="D27" s="198"/>
    </row>
    <row r="28" spans="1:4" x14ac:dyDescent="0.25">
      <c r="A28" s="105" t="s">
        <v>4</v>
      </c>
      <c r="B28" s="131"/>
      <c r="C28" s="128">
        <v>0.3</v>
      </c>
      <c r="D28" s="106">
        <f>B28*C28</f>
        <v>0</v>
      </c>
    </row>
    <row r="29" spans="1:4" x14ac:dyDescent="0.25">
      <c r="A29" s="105" t="s">
        <v>5</v>
      </c>
      <c r="B29" s="127"/>
      <c r="C29" s="128">
        <v>0.5</v>
      </c>
      <c r="D29" s="106">
        <f>B29*C29</f>
        <v>0</v>
      </c>
    </row>
    <row r="30" spans="1:4" x14ac:dyDescent="0.25">
      <c r="A30" s="108" t="s">
        <v>81</v>
      </c>
      <c r="B30" s="133"/>
      <c r="C30" s="129">
        <v>0.1</v>
      </c>
      <c r="D30" s="109">
        <f>B30*C30</f>
        <v>0</v>
      </c>
    </row>
    <row r="31" spans="1:4" s="11" customFormat="1" ht="15" customHeight="1" x14ac:dyDescent="0.25">
      <c r="A31" s="199" t="s">
        <v>50</v>
      </c>
      <c r="B31" s="200"/>
      <c r="C31" s="200"/>
      <c r="D31" s="201"/>
    </row>
    <row r="32" spans="1:4" s="11" customFormat="1" ht="15" customHeight="1" thickBot="1" x14ac:dyDescent="0.3">
      <c r="A32" s="67" t="s">
        <v>48</v>
      </c>
      <c r="B32" s="163"/>
      <c r="C32" s="130">
        <v>0.1</v>
      </c>
      <c r="D32" s="117">
        <f>IF((B32*C32)&gt;5,5,(B32*C32))</f>
        <v>0</v>
      </c>
    </row>
    <row r="33" spans="1:4" ht="8.25" customHeight="1" thickBot="1" x14ac:dyDescent="0.3">
      <c r="A33" s="4"/>
    </row>
    <row r="34" spans="1:4" ht="15.75" thickBot="1" x14ac:dyDescent="0.3">
      <c r="A34" s="23" t="s">
        <v>6</v>
      </c>
      <c r="B34" s="24"/>
      <c r="C34" s="24"/>
      <c r="D34" s="25">
        <f>SUM(D10:D17)+D21+D22+D23+D32</f>
        <v>0</v>
      </c>
    </row>
    <row r="35" spans="1:4" s="6" customFormat="1" ht="15" customHeight="1" thickBot="1" x14ac:dyDescent="0.3">
      <c r="A35" s="10"/>
      <c r="B35" s="7"/>
      <c r="C35" s="7"/>
      <c r="D35" s="7"/>
    </row>
    <row r="36" spans="1:4" s="6" customFormat="1" x14ac:dyDescent="0.25">
      <c r="A36" s="172" t="s">
        <v>58</v>
      </c>
      <c r="B36" s="173"/>
      <c r="C36" s="173"/>
      <c r="D36" s="174"/>
    </row>
    <row r="37" spans="1:4" s="6" customFormat="1" ht="15" customHeight="1" x14ac:dyDescent="0.25">
      <c r="A37" s="199" t="s">
        <v>44</v>
      </c>
      <c r="B37" s="200"/>
      <c r="C37" s="200"/>
      <c r="D37" s="201"/>
    </row>
    <row r="38" spans="1:4" s="6" customFormat="1" ht="15" customHeight="1" x14ac:dyDescent="0.25">
      <c r="A38" s="26" t="s">
        <v>83</v>
      </c>
      <c r="B38" s="131"/>
      <c r="C38" s="132">
        <v>0.1</v>
      </c>
      <c r="D38" s="36">
        <f>B38*C38</f>
        <v>0</v>
      </c>
    </row>
    <row r="39" spans="1:4" s="6" customFormat="1" ht="15" customHeight="1" x14ac:dyDescent="0.25">
      <c r="A39" s="26" t="s">
        <v>84</v>
      </c>
      <c r="B39" s="131"/>
      <c r="C39" s="132">
        <v>0.2</v>
      </c>
      <c r="D39" s="36">
        <f>B39*C39</f>
        <v>0</v>
      </c>
    </row>
    <row r="40" spans="1:4" s="6" customFormat="1" ht="15" customHeight="1" x14ac:dyDescent="0.25">
      <c r="A40" s="202" t="s">
        <v>7</v>
      </c>
      <c r="B40" s="203"/>
      <c r="C40" s="203"/>
      <c r="D40" s="204"/>
    </row>
    <row r="41" spans="1:4" s="6" customFormat="1" ht="15" customHeight="1" x14ac:dyDescent="0.25">
      <c r="A41" s="26" t="s">
        <v>33</v>
      </c>
      <c r="B41" s="131"/>
      <c r="C41" s="132">
        <v>0.5</v>
      </c>
      <c r="D41" s="36">
        <f>B41*C41</f>
        <v>0</v>
      </c>
    </row>
    <row r="42" spans="1:4" s="6" customFormat="1" ht="15" customHeight="1" x14ac:dyDescent="0.25">
      <c r="A42" s="26" t="s">
        <v>34</v>
      </c>
      <c r="B42" s="131"/>
      <c r="C42" s="132">
        <v>1</v>
      </c>
      <c r="D42" s="36">
        <f>B42*C42</f>
        <v>0</v>
      </c>
    </row>
    <row r="43" spans="1:4" s="6" customFormat="1" ht="15" customHeight="1" x14ac:dyDescent="0.25">
      <c r="A43" s="208" t="s">
        <v>85</v>
      </c>
      <c r="B43" s="209"/>
      <c r="C43" s="209"/>
      <c r="D43" s="210"/>
    </row>
    <row r="44" spans="1:4" s="6" customFormat="1" ht="15" customHeight="1" x14ac:dyDescent="0.25">
      <c r="A44" s="26" t="s">
        <v>83</v>
      </c>
      <c r="B44" s="131"/>
      <c r="C44" s="132">
        <v>0.5</v>
      </c>
      <c r="D44" s="36">
        <f>B44*C44</f>
        <v>0</v>
      </c>
    </row>
    <row r="45" spans="1:4" s="6" customFormat="1" ht="15" customHeight="1" x14ac:dyDescent="0.25">
      <c r="A45" s="26" t="s">
        <v>84</v>
      </c>
      <c r="B45" s="131"/>
      <c r="C45" s="132">
        <v>1</v>
      </c>
      <c r="D45" s="36">
        <f>B45*C45</f>
        <v>0</v>
      </c>
    </row>
    <row r="46" spans="1:4" s="6" customFormat="1" ht="15" customHeight="1" x14ac:dyDescent="0.25">
      <c r="A46" s="208" t="s">
        <v>94</v>
      </c>
      <c r="B46" s="209"/>
      <c r="C46" s="209"/>
      <c r="D46" s="210"/>
    </row>
    <row r="47" spans="1:4" s="6" customFormat="1" ht="15" customHeight="1" x14ac:dyDescent="0.25">
      <c r="A47" s="29" t="s">
        <v>8</v>
      </c>
      <c r="B47" s="131"/>
      <c r="C47" s="132">
        <f>B47</f>
        <v>0</v>
      </c>
      <c r="D47" s="38">
        <f>C47</f>
        <v>0</v>
      </c>
    </row>
    <row r="48" spans="1:4" s="6" customFormat="1" ht="15" customHeight="1" x14ac:dyDescent="0.25">
      <c r="A48" s="29" t="s">
        <v>9</v>
      </c>
      <c r="B48" s="131"/>
      <c r="C48" s="128">
        <f>B48</f>
        <v>0</v>
      </c>
      <c r="D48" s="38">
        <f>C48</f>
        <v>0</v>
      </c>
    </row>
    <row r="49" spans="1:4" s="6" customFormat="1" ht="15" customHeight="1" x14ac:dyDescent="0.25">
      <c r="A49" s="29" t="s">
        <v>93</v>
      </c>
      <c r="B49" s="131"/>
      <c r="C49" s="132">
        <v>0.25</v>
      </c>
      <c r="D49" s="36">
        <f>B49*C49</f>
        <v>0</v>
      </c>
    </row>
    <row r="50" spans="1:4" s="6" customFormat="1" ht="15" customHeight="1" x14ac:dyDescent="0.25">
      <c r="A50" s="29" t="s">
        <v>10</v>
      </c>
      <c r="B50" s="131"/>
      <c r="C50" s="132">
        <v>0.5</v>
      </c>
      <c r="D50" s="36">
        <f>B50*C50</f>
        <v>0</v>
      </c>
    </row>
    <row r="51" spans="1:4" s="6" customFormat="1" ht="15" customHeight="1" x14ac:dyDescent="0.25">
      <c r="A51" s="29" t="s">
        <v>11</v>
      </c>
      <c r="B51" s="131"/>
      <c r="C51" s="132">
        <v>0.25</v>
      </c>
      <c r="D51" s="36">
        <f>B51*C51</f>
        <v>0</v>
      </c>
    </row>
    <row r="52" spans="1:4" s="6" customFormat="1" ht="15" customHeight="1" x14ac:dyDescent="0.25">
      <c r="A52" s="29" t="s">
        <v>86</v>
      </c>
      <c r="B52" s="131"/>
      <c r="C52" s="132">
        <v>0.125</v>
      </c>
      <c r="D52" s="36">
        <f>B52*C52</f>
        <v>0</v>
      </c>
    </row>
    <row r="53" spans="1:4" s="6" customFormat="1" ht="15" customHeight="1" x14ac:dyDescent="0.25">
      <c r="A53" s="208" t="s">
        <v>30</v>
      </c>
      <c r="B53" s="209"/>
      <c r="C53" s="209"/>
      <c r="D53" s="210"/>
    </row>
    <row r="54" spans="1:4" s="6" customFormat="1" ht="15" customHeight="1" x14ac:dyDescent="0.25">
      <c r="A54" s="26" t="s">
        <v>87</v>
      </c>
      <c r="B54" s="131"/>
      <c r="C54" s="132">
        <v>1</v>
      </c>
      <c r="D54" s="36">
        <f>B54*C54</f>
        <v>0</v>
      </c>
    </row>
    <row r="55" spans="1:4" s="6" customFormat="1" ht="15" customHeight="1" x14ac:dyDescent="0.25">
      <c r="A55" s="54" t="s">
        <v>88</v>
      </c>
      <c r="B55" s="133"/>
      <c r="C55" s="134">
        <v>2</v>
      </c>
      <c r="D55" s="55">
        <f>B55*C55</f>
        <v>0</v>
      </c>
    </row>
    <row r="56" spans="1:4" s="6" customFormat="1" ht="15" customHeight="1" x14ac:dyDescent="0.25">
      <c r="A56" s="211" t="s">
        <v>40</v>
      </c>
      <c r="B56" s="212"/>
      <c r="C56" s="212"/>
      <c r="D56" s="213"/>
    </row>
    <row r="57" spans="1:4" s="6" customFormat="1" ht="15" customHeight="1" x14ac:dyDescent="0.25">
      <c r="A57" s="27" t="s">
        <v>35</v>
      </c>
      <c r="B57" s="135"/>
      <c r="C57" s="136">
        <v>4</v>
      </c>
      <c r="D57" s="35">
        <f>B57*C57</f>
        <v>0</v>
      </c>
    </row>
    <row r="58" spans="1:4" s="6" customFormat="1" ht="15" customHeight="1" x14ac:dyDescent="0.25">
      <c r="A58" s="28" t="s">
        <v>36</v>
      </c>
      <c r="B58" s="131"/>
      <c r="C58" s="132">
        <v>6</v>
      </c>
      <c r="D58" s="36">
        <f>B58*C58</f>
        <v>0</v>
      </c>
    </row>
    <row r="59" spans="1:4" s="6" customFormat="1" ht="15" customHeight="1" x14ac:dyDescent="0.25">
      <c r="A59" s="59" t="s">
        <v>55</v>
      </c>
      <c r="B59" s="99"/>
      <c r="C59" s="83">
        <v>2</v>
      </c>
      <c r="D59" s="58">
        <f>B59*C59</f>
        <v>0</v>
      </c>
    </row>
    <row r="60" spans="1:4" s="6" customFormat="1" ht="15" customHeight="1" x14ac:dyDescent="0.25">
      <c r="A60" s="199" t="s">
        <v>90</v>
      </c>
      <c r="B60" s="200"/>
      <c r="C60" s="200"/>
      <c r="D60" s="201"/>
    </row>
    <row r="61" spans="1:4" s="6" customFormat="1" ht="15" customHeight="1" x14ac:dyDescent="0.25">
      <c r="A61" s="26" t="s">
        <v>89</v>
      </c>
      <c r="B61" s="131"/>
      <c r="C61" s="132">
        <v>2</v>
      </c>
      <c r="D61" s="36">
        <f>B61*C61</f>
        <v>0</v>
      </c>
    </row>
    <row r="62" spans="1:4" s="6" customFormat="1" ht="15" customHeight="1" x14ac:dyDescent="0.25">
      <c r="A62" s="26" t="s">
        <v>91</v>
      </c>
      <c r="B62" s="131"/>
      <c r="C62" s="132">
        <v>0.5</v>
      </c>
      <c r="D62" s="36">
        <f>B62*C62</f>
        <v>0</v>
      </c>
    </row>
    <row r="63" spans="1:4" s="6" customFormat="1" ht="15" customHeight="1" x14ac:dyDescent="0.25">
      <c r="A63" s="199" t="s">
        <v>12</v>
      </c>
      <c r="B63" s="200"/>
      <c r="C63" s="200"/>
      <c r="D63" s="201"/>
    </row>
    <row r="64" spans="1:4" s="6" customFormat="1" ht="15" customHeight="1" x14ac:dyDescent="0.25">
      <c r="A64" s="26" t="s">
        <v>13</v>
      </c>
      <c r="B64" s="131"/>
      <c r="C64" s="132">
        <v>5</v>
      </c>
      <c r="D64" s="36">
        <f>B64*C64</f>
        <v>0</v>
      </c>
    </row>
    <row r="65" spans="1:4" s="6" customFormat="1" ht="15" customHeight="1" x14ac:dyDescent="0.25">
      <c r="A65" s="26" t="s">
        <v>107</v>
      </c>
      <c r="B65" s="131"/>
      <c r="C65" s="132">
        <v>2</v>
      </c>
      <c r="D65" s="36">
        <f>B65*C65</f>
        <v>0</v>
      </c>
    </row>
    <row r="66" spans="1:4" s="6" customFormat="1" ht="15" customHeight="1" x14ac:dyDescent="0.25">
      <c r="A66" s="26" t="s">
        <v>14</v>
      </c>
      <c r="B66" s="131"/>
      <c r="C66" s="132">
        <v>0.2</v>
      </c>
      <c r="D66" s="36">
        <f>B66*C66</f>
        <v>0</v>
      </c>
    </row>
    <row r="67" spans="1:4" s="6" customFormat="1" ht="15" customHeight="1" x14ac:dyDescent="0.25">
      <c r="A67" s="57" t="s">
        <v>56</v>
      </c>
      <c r="B67" s="99"/>
      <c r="C67" s="83">
        <v>1</v>
      </c>
      <c r="D67" s="58">
        <f>B67*C67</f>
        <v>0</v>
      </c>
    </row>
    <row r="68" spans="1:4" s="6" customFormat="1" ht="15" customHeight="1" x14ac:dyDescent="0.25">
      <c r="A68" s="199" t="s">
        <v>92</v>
      </c>
      <c r="B68" s="200"/>
      <c r="C68" s="200"/>
      <c r="D68" s="201"/>
    </row>
    <row r="69" spans="1:4" s="6" customFormat="1" ht="15" customHeight="1" x14ac:dyDescent="0.25">
      <c r="A69" s="26" t="s">
        <v>95</v>
      </c>
      <c r="B69" s="131"/>
      <c r="C69" s="132">
        <v>0.5</v>
      </c>
      <c r="D69" s="36">
        <f>B69*C69</f>
        <v>0</v>
      </c>
    </row>
    <row r="70" spans="1:4" s="6" customFormat="1" ht="15" customHeight="1" x14ac:dyDescent="0.25">
      <c r="A70" s="29" t="s">
        <v>96</v>
      </c>
      <c r="B70" s="131"/>
      <c r="C70" s="132">
        <v>0.25</v>
      </c>
      <c r="D70" s="36">
        <f>B70*C70</f>
        <v>0</v>
      </c>
    </row>
    <row r="71" spans="1:4" s="6" customFormat="1" ht="15" customHeight="1" x14ac:dyDescent="0.25">
      <c r="A71" s="214" t="s">
        <v>97</v>
      </c>
      <c r="B71" s="215"/>
      <c r="C71" s="215"/>
      <c r="D71" s="216"/>
    </row>
    <row r="72" spans="1:4" s="6" customFormat="1" ht="15" customHeight="1" x14ac:dyDescent="0.25">
      <c r="A72" s="29" t="s">
        <v>37</v>
      </c>
      <c r="B72" s="131"/>
      <c r="C72" s="132">
        <v>1</v>
      </c>
      <c r="D72" s="36">
        <f>B72*C72</f>
        <v>0</v>
      </c>
    </row>
    <row r="73" spans="1:4" s="6" customFormat="1" ht="15" customHeight="1" x14ac:dyDescent="0.25">
      <c r="A73" s="29" t="s">
        <v>38</v>
      </c>
      <c r="B73" s="131"/>
      <c r="C73" s="132">
        <v>3</v>
      </c>
      <c r="D73" s="36">
        <f>B73*C73</f>
        <v>0</v>
      </c>
    </row>
    <row r="74" spans="1:4" s="6" customFormat="1" ht="15" customHeight="1" x14ac:dyDescent="0.25">
      <c r="A74" s="61" t="s">
        <v>106</v>
      </c>
      <c r="B74" s="131"/>
      <c r="C74" s="132">
        <f>B74</f>
        <v>0</v>
      </c>
      <c r="D74" s="36">
        <f>C74</f>
        <v>0</v>
      </c>
    </row>
    <row r="75" spans="1:4" s="6" customFormat="1" ht="15" customHeight="1" x14ac:dyDescent="0.25">
      <c r="A75" s="214" t="s">
        <v>32</v>
      </c>
      <c r="B75" s="215"/>
      <c r="C75" s="215"/>
      <c r="D75" s="216"/>
    </row>
    <row r="76" spans="1:4" s="8" customFormat="1" ht="15" customHeight="1" x14ac:dyDescent="0.25">
      <c r="A76" s="29" t="s">
        <v>15</v>
      </c>
      <c r="B76" s="137"/>
      <c r="C76" s="138">
        <v>5</v>
      </c>
      <c r="D76" s="36">
        <f>B76*C76</f>
        <v>0</v>
      </c>
    </row>
    <row r="77" spans="1:4" s="8" customFormat="1" ht="15" customHeight="1" x14ac:dyDescent="0.25">
      <c r="A77" s="29" t="s">
        <v>105</v>
      </c>
      <c r="B77" s="137"/>
      <c r="C77" s="138">
        <v>2</v>
      </c>
      <c r="D77" s="36">
        <f>B77*C77</f>
        <v>0</v>
      </c>
    </row>
    <row r="78" spans="1:4" s="8" customFormat="1" ht="15" customHeight="1" x14ac:dyDescent="0.25">
      <c r="A78" s="29" t="s">
        <v>45</v>
      </c>
      <c r="B78" s="137"/>
      <c r="C78" s="138">
        <v>0.5</v>
      </c>
      <c r="D78" s="36">
        <f>B78*C78</f>
        <v>0</v>
      </c>
    </row>
    <row r="79" spans="1:4" s="8" customFormat="1" ht="15" customHeight="1" x14ac:dyDescent="0.25">
      <c r="A79" s="199" t="s">
        <v>16</v>
      </c>
      <c r="B79" s="200"/>
      <c r="C79" s="200"/>
      <c r="D79" s="201"/>
    </row>
    <row r="80" spans="1:4" s="8" customFormat="1" ht="15" customHeight="1" x14ac:dyDescent="0.25">
      <c r="A80" s="29" t="s">
        <v>17</v>
      </c>
      <c r="B80" s="164"/>
      <c r="C80" s="139">
        <f>B80</f>
        <v>0</v>
      </c>
      <c r="D80" s="65">
        <f>C80</f>
        <v>0</v>
      </c>
    </row>
    <row r="81" spans="1:4" s="8" customFormat="1" ht="15" customHeight="1" x14ac:dyDescent="0.25">
      <c r="A81" s="217" t="s">
        <v>31</v>
      </c>
      <c r="B81" s="218"/>
      <c r="C81" s="218"/>
      <c r="D81" s="219"/>
    </row>
    <row r="82" spans="1:4" s="8" customFormat="1" ht="15" customHeight="1" x14ac:dyDescent="0.25">
      <c r="A82" s="29" t="s">
        <v>39</v>
      </c>
      <c r="B82" s="137"/>
      <c r="C82" s="138">
        <v>0.25</v>
      </c>
      <c r="D82" s="36">
        <f>B82*C82</f>
        <v>0</v>
      </c>
    </row>
    <row r="83" spans="1:4" s="8" customFormat="1" ht="15" customHeight="1" thickBot="1" x14ac:dyDescent="0.3">
      <c r="A83" s="30" t="s">
        <v>38</v>
      </c>
      <c r="B83" s="140"/>
      <c r="C83" s="141">
        <v>0.5</v>
      </c>
      <c r="D83" s="37">
        <f>B83*C83</f>
        <v>0</v>
      </c>
    </row>
    <row r="84" spans="1:4" s="8" customFormat="1" ht="8.25" customHeight="1" thickBot="1" x14ac:dyDescent="0.3">
      <c r="A84" s="16"/>
      <c r="B84" s="9"/>
      <c r="C84" s="9"/>
      <c r="D84" s="14"/>
    </row>
    <row r="85" spans="1:4" ht="15.75" thickBot="1" x14ac:dyDescent="0.3">
      <c r="A85" s="23" t="s">
        <v>6</v>
      </c>
      <c r="B85" s="24"/>
      <c r="C85" s="24"/>
      <c r="D85" s="25">
        <f>SUM(D37:D83)</f>
        <v>0</v>
      </c>
    </row>
    <row r="86" spans="1:4" ht="15" customHeight="1" thickBot="1" x14ac:dyDescent="0.3">
      <c r="A86" s="17"/>
      <c r="B86" s="18"/>
      <c r="C86" s="18"/>
      <c r="D86" s="18"/>
    </row>
    <row r="87" spans="1:4" x14ac:dyDescent="0.25">
      <c r="A87" s="172" t="s">
        <v>59</v>
      </c>
      <c r="B87" s="173"/>
      <c r="C87" s="173"/>
      <c r="D87" s="174"/>
    </row>
    <row r="88" spans="1:4" ht="15" customHeight="1" x14ac:dyDescent="0.25">
      <c r="A88" s="43" t="s">
        <v>18</v>
      </c>
      <c r="B88" s="131"/>
      <c r="C88" s="132">
        <v>1</v>
      </c>
      <c r="D88" s="38">
        <f>B88*C88</f>
        <v>0</v>
      </c>
    </row>
    <row r="89" spans="1:4" ht="15" customHeight="1" x14ac:dyDescent="0.25">
      <c r="A89" s="44" t="s">
        <v>19</v>
      </c>
      <c r="B89" s="120"/>
      <c r="C89" s="132">
        <v>2</v>
      </c>
      <c r="D89" s="38">
        <f t="shared" ref="D89:D96" si="2">B89*C89</f>
        <v>0</v>
      </c>
    </row>
    <row r="90" spans="1:4" ht="15" customHeight="1" x14ac:dyDescent="0.25">
      <c r="A90" s="66" t="s">
        <v>98</v>
      </c>
      <c r="B90" s="120"/>
      <c r="C90" s="132">
        <v>4</v>
      </c>
      <c r="D90" s="38">
        <f t="shared" si="2"/>
        <v>0</v>
      </c>
    </row>
    <row r="91" spans="1:4" ht="15" customHeight="1" x14ac:dyDescent="0.25">
      <c r="A91" s="26" t="s">
        <v>20</v>
      </c>
      <c r="B91" s="120"/>
      <c r="C91" s="132">
        <v>6</v>
      </c>
      <c r="D91" s="38">
        <f t="shared" si="2"/>
        <v>0</v>
      </c>
    </row>
    <row r="92" spans="1:4" ht="15" customHeight="1" x14ac:dyDescent="0.25">
      <c r="A92" s="26" t="s">
        <v>21</v>
      </c>
      <c r="B92" s="120"/>
      <c r="C92" s="132">
        <v>7</v>
      </c>
      <c r="D92" s="38">
        <f t="shared" si="2"/>
        <v>0</v>
      </c>
    </row>
    <row r="93" spans="1:4" ht="15" customHeight="1" x14ac:dyDescent="0.25">
      <c r="A93" s="26" t="s">
        <v>22</v>
      </c>
      <c r="B93" s="120"/>
      <c r="C93" s="132">
        <v>8</v>
      </c>
      <c r="D93" s="38">
        <f t="shared" si="2"/>
        <v>0</v>
      </c>
    </row>
    <row r="94" spans="1:4" ht="15" customHeight="1" x14ac:dyDescent="0.25">
      <c r="A94" s="26" t="s">
        <v>23</v>
      </c>
      <c r="B94" s="120"/>
      <c r="C94" s="132">
        <v>2</v>
      </c>
      <c r="D94" s="38">
        <f t="shared" si="2"/>
        <v>0</v>
      </c>
    </row>
    <row r="95" spans="1:4" ht="15" customHeight="1" x14ac:dyDescent="0.25">
      <c r="A95" s="26" t="s">
        <v>24</v>
      </c>
      <c r="B95" s="120"/>
      <c r="C95" s="132">
        <v>3</v>
      </c>
      <c r="D95" s="38">
        <f t="shared" si="2"/>
        <v>0</v>
      </c>
    </row>
    <row r="96" spans="1:4" ht="15" customHeight="1" x14ac:dyDescent="0.25">
      <c r="A96" s="26" t="s">
        <v>25</v>
      </c>
      <c r="B96" s="120"/>
      <c r="C96" s="132">
        <v>4</v>
      </c>
      <c r="D96" s="38">
        <f t="shared" si="2"/>
        <v>0</v>
      </c>
    </row>
    <row r="97" spans="1:4" ht="15" customHeight="1" x14ac:dyDescent="0.25">
      <c r="A97" s="169" t="s">
        <v>52</v>
      </c>
      <c r="B97" s="170"/>
      <c r="C97" s="170"/>
      <c r="D97" s="171"/>
    </row>
    <row r="98" spans="1:4" ht="15" customHeight="1" x14ac:dyDescent="0.25">
      <c r="A98" s="26" t="s">
        <v>53</v>
      </c>
      <c r="B98" s="120"/>
      <c r="C98" s="121">
        <v>2</v>
      </c>
      <c r="D98" s="38">
        <f>IF((B98*C98)&gt;4,4,(B98*C98))</f>
        <v>0</v>
      </c>
    </row>
    <row r="99" spans="1:4" ht="15" customHeight="1" x14ac:dyDescent="0.25">
      <c r="A99" s="26" t="s">
        <v>54</v>
      </c>
      <c r="B99" s="127"/>
      <c r="C99" s="121">
        <v>0.1</v>
      </c>
      <c r="D99" s="38">
        <f>IF((B99*C99)&gt;4,4,(B99*C99))</f>
        <v>0</v>
      </c>
    </row>
    <row r="100" spans="1:4" ht="15" customHeight="1" x14ac:dyDescent="0.25">
      <c r="A100" s="26" t="s">
        <v>46</v>
      </c>
      <c r="B100" s="120"/>
      <c r="C100" s="121">
        <v>0.5</v>
      </c>
      <c r="D100" s="38">
        <f>IF((B100*C100)&gt;2,2,(B100*C100))</f>
        <v>0</v>
      </c>
    </row>
    <row r="101" spans="1:4" s="3" customFormat="1" ht="15" customHeight="1" x14ac:dyDescent="0.25">
      <c r="A101" s="26" t="s">
        <v>47</v>
      </c>
      <c r="B101" s="142"/>
      <c r="C101" s="143">
        <v>0.5</v>
      </c>
      <c r="D101" s="76">
        <f>IF((B101*C101)&gt;3,3,(B101*C101))</f>
        <v>0</v>
      </c>
    </row>
    <row r="102" spans="1:4" s="11" customFormat="1" ht="15" customHeight="1" x14ac:dyDescent="0.25">
      <c r="A102" s="29" t="s">
        <v>49</v>
      </c>
      <c r="B102" s="144"/>
      <c r="C102" s="138">
        <v>0.4</v>
      </c>
      <c r="D102" s="76">
        <f>IF((B102*C102)&gt;3,3,(B102*C102))</f>
        <v>0</v>
      </c>
    </row>
    <row r="103" spans="1:4" s="40" customFormat="1" ht="8.25" customHeight="1" thickBot="1" x14ac:dyDescent="0.3">
      <c r="A103" s="39"/>
      <c r="C103" s="41"/>
    </row>
    <row r="104" spans="1:4" ht="15.75" thickBot="1" x14ac:dyDescent="0.3">
      <c r="A104" s="23" t="s">
        <v>6</v>
      </c>
      <c r="B104" s="24"/>
      <c r="C104" s="24"/>
      <c r="D104" s="25">
        <f>SUM(D88:D102)</f>
        <v>0</v>
      </c>
    </row>
    <row r="105" spans="1:4" s="6" customFormat="1" ht="15.75" thickBot="1" x14ac:dyDescent="0.3">
      <c r="A105" s="42"/>
      <c r="B105" s="12"/>
      <c r="C105" s="12"/>
      <c r="D105" s="12"/>
    </row>
    <row r="106" spans="1:4" s="6" customFormat="1" ht="15.75" thickBot="1" x14ac:dyDescent="0.3">
      <c r="A106" s="172" t="s">
        <v>60</v>
      </c>
      <c r="B106" s="173"/>
      <c r="C106" s="173"/>
      <c r="D106" s="174"/>
    </row>
    <row r="107" spans="1:4" s="6" customFormat="1" x14ac:dyDescent="0.25">
      <c r="A107" s="46" t="s">
        <v>99</v>
      </c>
      <c r="B107" s="145"/>
      <c r="C107" s="146">
        <v>2</v>
      </c>
      <c r="D107" s="47">
        <f>B107*C107</f>
        <v>0</v>
      </c>
    </row>
    <row r="108" spans="1:4" s="7" customFormat="1" x14ac:dyDescent="0.25">
      <c r="A108" s="29" t="s">
        <v>51</v>
      </c>
      <c r="B108" s="147"/>
      <c r="C108" s="148">
        <v>0.5</v>
      </c>
      <c r="D108" s="19">
        <f>IF((B108*C108)&gt;2,2,(B108*C108))</f>
        <v>0</v>
      </c>
    </row>
    <row r="109" spans="1:4" s="7" customFormat="1" x14ac:dyDescent="0.25">
      <c r="A109" s="29" t="s">
        <v>119</v>
      </c>
      <c r="B109" s="149"/>
      <c r="C109" s="148">
        <v>5</v>
      </c>
      <c r="D109" s="19">
        <f>(B109*C109)/4</f>
        <v>0</v>
      </c>
    </row>
    <row r="110" spans="1:4" s="7" customFormat="1" x14ac:dyDescent="0.25">
      <c r="A110" s="29" t="s">
        <v>120</v>
      </c>
      <c r="B110" s="149"/>
      <c r="C110" s="148">
        <v>4</v>
      </c>
      <c r="D110" s="19">
        <f t="shared" ref="D110:D112" si="3">(B110*C110)/4</f>
        <v>0</v>
      </c>
    </row>
    <row r="111" spans="1:4" s="7" customFormat="1" x14ac:dyDescent="0.25">
      <c r="A111" s="29" t="s">
        <v>121</v>
      </c>
      <c r="B111" s="149"/>
      <c r="C111" s="148">
        <v>3</v>
      </c>
      <c r="D111" s="19">
        <f t="shared" si="3"/>
        <v>0</v>
      </c>
    </row>
    <row r="112" spans="1:4" s="7" customFormat="1" x14ac:dyDescent="0.25">
      <c r="A112" s="29" t="s">
        <v>122</v>
      </c>
      <c r="B112" s="149"/>
      <c r="C112" s="148">
        <v>2</v>
      </c>
      <c r="D112" s="19">
        <f t="shared" si="3"/>
        <v>0</v>
      </c>
    </row>
    <row r="113" spans="1:4" s="7" customFormat="1" x14ac:dyDescent="0.25">
      <c r="A113" s="29" t="s">
        <v>123</v>
      </c>
      <c r="B113" s="149"/>
      <c r="C113" s="148">
        <v>1</v>
      </c>
      <c r="D113" s="19">
        <f>(B113*C113)/4</f>
        <v>0</v>
      </c>
    </row>
    <row r="114" spans="1:4" s="7" customFormat="1" ht="14.25" customHeight="1" thickBot="1" x14ac:dyDescent="0.3">
      <c r="A114" s="161" t="s">
        <v>124</v>
      </c>
      <c r="B114" s="156"/>
      <c r="C114" s="157"/>
      <c r="D114" s="158"/>
    </row>
    <row r="115" spans="1:4" s="6" customFormat="1" ht="15.75" thickBot="1" x14ac:dyDescent="0.3">
      <c r="A115" s="23" t="s">
        <v>6</v>
      </c>
      <c r="B115" s="150"/>
      <c r="C115" s="150"/>
      <c r="D115" s="25">
        <f>SUM(D107:D113)</f>
        <v>0</v>
      </c>
    </row>
    <row r="116" spans="1:4" s="6" customFormat="1" ht="15.75" thickBot="1" x14ac:dyDescent="0.3">
      <c r="A116" s="153"/>
      <c r="B116" s="155"/>
      <c r="C116" s="155"/>
      <c r="D116" s="154"/>
    </row>
    <row r="117" spans="1:4" ht="15.75" thickBot="1" x14ac:dyDescent="0.3">
      <c r="A117" s="49" t="s">
        <v>27</v>
      </c>
      <c r="B117" s="50"/>
      <c r="C117" s="50"/>
      <c r="D117" s="51">
        <f>D115+D104+D85+D34</f>
        <v>0</v>
      </c>
    </row>
    <row r="118" spans="1:4" s="6" customFormat="1" x14ac:dyDescent="0.25">
      <c r="A118" s="151"/>
      <c r="B118" s="152"/>
      <c r="C118" s="152"/>
      <c r="D118" s="152"/>
    </row>
    <row r="119" spans="1:4" s="6" customFormat="1" x14ac:dyDescent="0.25">
      <c r="A119" s="29" t="s">
        <v>110</v>
      </c>
      <c r="B119" s="137"/>
      <c r="C119" s="137"/>
      <c r="D119" s="100"/>
    </row>
    <row r="120" spans="1:4" s="6" customFormat="1" x14ac:dyDescent="0.25">
      <c r="A120" s="29" t="s">
        <v>111</v>
      </c>
      <c r="B120" s="137"/>
      <c r="C120" s="137"/>
      <c r="D120" s="165"/>
    </row>
    <row r="121" spans="1:4" s="6" customFormat="1" x14ac:dyDescent="0.25">
      <c r="A121" s="29" t="s">
        <v>112</v>
      </c>
      <c r="B121" s="166"/>
      <c r="C121" s="167"/>
      <c r="D121" s="168"/>
    </row>
    <row r="122" spans="1:4" x14ac:dyDescent="0.25">
      <c r="A122" s="29" t="s">
        <v>113</v>
      </c>
      <c r="B122" s="137"/>
      <c r="C122" s="137"/>
      <c r="D122" s="100"/>
    </row>
    <row r="123" spans="1:4" x14ac:dyDescent="0.25">
      <c r="A123" s="29" t="s">
        <v>126</v>
      </c>
      <c r="B123" s="137"/>
      <c r="C123" s="137"/>
      <c r="D123" s="100"/>
    </row>
    <row r="124" spans="1:4" ht="14.25" customHeight="1" x14ac:dyDescent="0.25">
      <c r="A124" s="162" t="s">
        <v>125</v>
      </c>
      <c r="B124" s="159"/>
      <c r="C124" s="159"/>
      <c r="D124" s="160"/>
    </row>
    <row r="125" spans="1:4" x14ac:dyDescent="0.25">
      <c r="A125" s="199" t="s">
        <v>69</v>
      </c>
      <c r="B125" s="200"/>
      <c r="C125" s="200"/>
      <c r="D125" s="201"/>
    </row>
    <row r="126" spans="1:4" ht="220.5" customHeight="1" x14ac:dyDescent="0.25">
      <c r="A126" s="205"/>
      <c r="B126" s="206"/>
      <c r="C126" s="206"/>
      <c r="D126" s="207"/>
    </row>
  </sheetData>
  <mergeCells count="30">
    <mergeCell ref="A125:D125"/>
    <mergeCell ref="A40:D40"/>
    <mergeCell ref="A37:D37"/>
    <mergeCell ref="A126:D126"/>
    <mergeCell ref="A87:D87"/>
    <mergeCell ref="A43:D43"/>
    <mergeCell ref="A46:D46"/>
    <mergeCell ref="A53:D53"/>
    <mergeCell ref="A56:D56"/>
    <mergeCell ref="A60:D60"/>
    <mergeCell ref="A63:D63"/>
    <mergeCell ref="A68:D68"/>
    <mergeCell ref="A71:D71"/>
    <mergeCell ref="A75:D75"/>
    <mergeCell ref="A79:D79"/>
    <mergeCell ref="A81:D81"/>
    <mergeCell ref="B121:D121"/>
    <mergeCell ref="A97:D97"/>
    <mergeCell ref="A106:D106"/>
    <mergeCell ref="A1:D1"/>
    <mergeCell ref="A2:D2"/>
    <mergeCell ref="A3:D3"/>
    <mergeCell ref="B4:D4"/>
    <mergeCell ref="A5:D5"/>
    <mergeCell ref="B6:D7"/>
    <mergeCell ref="A9:D9"/>
    <mergeCell ref="A24:D24"/>
    <mergeCell ref="A27:D27"/>
    <mergeCell ref="A36:D36"/>
    <mergeCell ref="A31:D31"/>
  </mergeCells>
  <printOptions horizontalCentered="1"/>
  <pageMargins left="0.35" right="0.24" top="0.98425196850393704" bottom="0.55118110236220474" header="0.31496062992125984" footer="0.31496062992125984"/>
  <pageSetup paperSize="9" scale="73" orientation="portrait" r:id="rId1"/>
  <headerFooter>
    <oddHeader>&amp;R&amp;G</oddHeader>
  </headerFooter>
  <rowBreaks count="2" manualBreakCount="2">
    <brk id="66" max="16383" man="1"/>
    <brk id="124" max="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6"/>
  <sheetViews>
    <sheetView view="pageBreakPreview" zoomScaleNormal="50" zoomScalePageLayoutView="50" workbookViewId="0">
      <selection activeCell="F8" sqref="F7:F8"/>
    </sheetView>
  </sheetViews>
  <sheetFormatPr defaultColWidth="7" defaultRowHeight="15" x14ac:dyDescent="0.25"/>
  <cols>
    <col min="1" max="1" width="90.7109375" style="2" bestFit="1" customWidth="1"/>
    <col min="2" max="4" width="12.140625" style="2" customWidth="1"/>
    <col min="5" max="252" width="11.42578125" style="2" customWidth="1"/>
    <col min="253" max="253" width="89.140625" style="2" bestFit="1" customWidth="1"/>
    <col min="254" max="254" width="8.28515625" style="2" customWidth="1"/>
    <col min="255" max="255" width="7.85546875" style="2" customWidth="1"/>
    <col min="256" max="16384" width="7" style="2"/>
  </cols>
  <sheetData>
    <row r="1" spans="1:4" ht="21.75" customHeight="1" thickBot="1" x14ac:dyDescent="0.3">
      <c r="A1" s="175" t="s">
        <v>67</v>
      </c>
      <c r="B1" s="176"/>
      <c r="C1" s="176"/>
      <c r="D1" s="177"/>
    </row>
    <row r="2" spans="1:4" ht="15.75" thickBot="1" x14ac:dyDescent="0.3">
      <c r="A2" s="178" t="s">
        <v>61</v>
      </c>
      <c r="B2" s="179"/>
      <c r="C2" s="179"/>
      <c r="D2" s="180"/>
    </row>
    <row r="3" spans="1:4" s="1" customFormat="1" ht="18" x14ac:dyDescent="0.25">
      <c r="A3" s="181" t="s">
        <v>66</v>
      </c>
      <c r="B3" s="182"/>
      <c r="C3" s="182"/>
      <c r="D3" s="183"/>
    </row>
    <row r="4" spans="1:4" s="1" customFormat="1" ht="18" x14ac:dyDescent="0.25">
      <c r="A4" s="94" t="s">
        <v>28</v>
      </c>
      <c r="B4" s="184" t="s">
        <v>62</v>
      </c>
      <c r="C4" s="184"/>
      <c r="D4" s="185"/>
    </row>
    <row r="5" spans="1:4" s="1" customFormat="1" ht="18" x14ac:dyDescent="0.25">
      <c r="A5" s="186" t="s">
        <v>63</v>
      </c>
      <c r="B5" s="187"/>
      <c r="C5" s="187"/>
      <c r="D5" s="188"/>
    </row>
    <row r="6" spans="1:4" s="1" customFormat="1" ht="18" x14ac:dyDescent="0.25">
      <c r="A6" s="94" t="s">
        <v>109</v>
      </c>
      <c r="B6" s="189" t="s">
        <v>65</v>
      </c>
      <c r="C6" s="189"/>
      <c r="D6" s="190"/>
    </row>
    <row r="7" spans="1:4" s="1" customFormat="1" ht="18.75" thickBot="1" x14ac:dyDescent="0.3">
      <c r="A7" s="95" t="s">
        <v>64</v>
      </c>
      <c r="B7" s="191"/>
      <c r="C7" s="191"/>
      <c r="D7" s="192"/>
    </row>
    <row r="8" spans="1:4" s="22" customFormat="1" ht="27.75" customHeight="1" thickBot="1" x14ac:dyDescent="0.3">
      <c r="A8" s="60" t="s">
        <v>82</v>
      </c>
      <c r="B8" s="52" t="s">
        <v>68</v>
      </c>
      <c r="C8" s="53" t="s">
        <v>0</v>
      </c>
      <c r="D8" s="53" t="s">
        <v>1</v>
      </c>
    </row>
    <row r="9" spans="1:4" ht="15.75" thickBot="1" x14ac:dyDescent="0.3">
      <c r="A9" s="178" t="s">
        <v>57</v>
      </c>
      <c r="B9" s="179"/>
      <c r="C9" s="179"/>
      <c r="D9" s="180"/>
    </row>
    <row r="10" spans="1:4" x14ac:dyDescent="0.25">
      <c r="A10" s="31" t="s">
        <v>70</v>
      </c>
      <c r="B10" s="68">
        <v>0</v>
      </c>
      <c r="C10" s="71">
        <v>0</v>
      </c>
      <c r="D10" s="35">
        <f>B10*C10</f>
        <v>0</v>
      </c>
    </row>
    <row r="11" spans="1:4" x14ac:dyDescent="0.25">
      <c r="A11" s="26" t="s">
        <v>71</v>
      </c>
      <c r="B11" s="69"/>
      <c r="C11" s="72">
        <v>2</v>
      </c>
      <c r="D11" s="36">
        <f t="shared" ref="D11:D21" si="0">B11*C11</f>
        <v>0</v>
      </c>
    </row>
    <row r="12" spans="1:4" x14ac:dyDescent="0.25">
      <c r="A12" s="26" t="s">
        <v>72</v>
      </c>
      <c r="B12" s="69"/>
      <c r="C12" s="72">
        <v>4</v>
      </c>
      <c r="D12" s="36">
        <f t="shared" si="0"/>
        <v>0</v>
      </c>
    </row>
    <row r="13" spans="1:4" x14ac:dyDescent="0.25">
      <c r="A13" s="26" t="s">
        <v>73</v>
      </c>
      <c r="B13" s="69"/>
      <c r="C13" s="72">
        <v>6</v>
      </c>
      <c r="D13" s="36">
        <f t="shared" si="0"/>
        <v>0</v>
      </c>
    </row>
    <row r="14" spans="1:4" x14ac:dyDescent="0.25">
      <c r="A14" s="26" t="s">
        <v>74</v>
      </c>
      <c r="B14" s="69"/>
      <c r="C14" s="72">
        <v>3</v>
      </c>
      <c r="D14" s="36">
        <f t="shared" si="0"/>
        <v>0</v>
      </c>
    </row>
    <row r="15" spans="1:4" x14ac:dyDescent="0.25">
      <c r="A15" s="26" t="s">
        <v>75</v>
      </c>
      <c r="B15" s="69"/>
      <c r="C15" s="72">
        <v>1</v>
      </c>
      <c r="D15" s="36">
        <f t="shared" si="0"/>
        <v>0</v>
      </c>
    </row>
    <row r="16" spans="1:4" x14ac:dyDescent="0.25">
      <c r="A16" s="15" t="s">
        <v>2</v>
      </c>
      <c r="B16" s="69"/>
      <c r="C16" s="72">
        <v>1</v>
      </c>
      <c r="D16" s="36">
        <f t="shared" si="0"/>
        <v>0</v>
      </c>
    </row>
    <row r="17" spans="1:4" x14ac:dyDescent="0.25">
      <c r="A17" s="15" t="s">
        <v>76</v>
      </c>
      <c r="B17" s="69"/>
      <c r="C17" s="72">
        <v>1</v>
      </c>
      <c r="D17" s="36">
        <f t="shared" si="0"/>
        <v>0</v>
      </c>
    </row>
    <row r="18" spans="1:4" x14ac:dyDescent="0.25">
      <c r="A18" s="15" t="s">
        <v>77</v>
      </c>
      <c r="B18" s="69"/>
      <c r="C18" s="72">
        <v>0.7</v>
      </c>
      <c r="D18" s="36">
        <f t="shared" si="0"/>
        <v>0</v>
      </c>
    </row>
    <row r="19" spans="1:4" x14ac:dyDescent="0.25">
      <c r="A19" s="15" t="s">
        <v>78</v>
      </c>
      <c r="B19" s="69"/>
      <c r="C19" s="72">
        <v>0.5</v>
      </c>
      <c r="D19" s="36">
        <f t="shared" si="0"/>
        <v>0</v>
      </c>
    </row>
    <row r="20" spans="1:4" x14ac:dyDescent="0.25">
      <c r="A20" s="15" t="s">
        <v>79</v>
      </c>
      <c r="B20" s="69"/>
      <c r="C20" s="72">
        <v>0.5</v>
      </c>
      <c r="D20" s="36">
        <f t="shared" si="0"/>
        <v>0</v>
      </c>
    </row>
    <row r="21" spans="1:4" ht="15.75" thickBot="1" x14ac:dyDescent="0.3">
      <c r="A21" s="32" t="s">
        <v>80</v>
      </c>
      <c r="B21" s="70"/>
      <c r="C21" s="73">
        <v>0.25</v>
      </c>
      <c r="D21" s="37">
        <f t="shared" si="0"/>
        <v>0</v>
      </c>
    </row>
    <row r="22" spans="1:4" s="5" customFormat="1" ht="15" customHeight="1" thickBot="1" x14ac:dyDescent="0.3">
      <c r="A22" s="56" t="s">
        <v>41</v>
      </c>
      <c r="B22" s="13"/>
      <c r="C22" s="13"/>
      <c r="D22" s="21">
        <f>IF(SUM(D24+D25+D27+D28+D29)&gt;3,3,SUM(D24+D25+D27+D28+D29))</f>
        <v>0</v>
      </c>
    </row>
    <row r="23" spans="1:4" x14ac:dyDescent="0.25">
      <c r="A23" s="226" t="s">
        <v>42</v>
      </c>
      <c r="B23" s="227"/>
      <c r="C23" s="227"/>
      <c r="D23" s="228"/>
    </row>
    <row r="24" spans="1:4" x14ac:dyDescent="0.25">
      <c r="A24" s="33" t="s">
        <v>3</v>
      </c>
      <c r="B24" s="69"/>
      <c r="C24" s="72">
        <v>0.2</v>
      </c>
      <c r="D24" s="36">
        <f>B24*C24</f>
        <v>0</v>
      </c>
    </row>
    <row r="25" spans="1:4" x14ac:dyDescent="0.25">
      <c r="A25" s="33" t="s">
        <v>43</v>
      </c>
      <c r="B25" s="69"/>
      <c r="C25" s="72">
        <v>0.1</v>
      </c>
      <c r="D25" s="36">
        <f>B25*C25</f>
        <v>0</v>
      </c>
    </row>
    <row r="26" spans="1:4" x14ac:dyDescent="0.25">
      <c r="A26" s="229" t="s">
        <v>29</v>
      </c>
      <c r="B26" s="230"/>
      <c r="C26" s="230"/>
      <c r="D26" s="231"/>
    </row>
    <row r="27" spans="1:4" x14ac:dyDescent="0.25">
      <c r="A27" s="33" t="s">
        <v>4</v>
      </c>
      <c r="B27" s="69"/>
      <c r="C27" s="72">
        <v>0.3</v>
      </c>
      <c r="D27" s="36">
        <f>B27*C27</f>
        <v>0</v>
      </c>
    </row>
    <row r="28" spans="1:4" x14ac:dyDescent="0.25">
      <c r="A28" s="33" t="s">
        <v>5</v>
      </c>
      <c r="B28" s="69"/>
      <c r="C28" s="72">
        <v>0.5</v>
      </c>
      <c r="D28" s="36">
        <f>B28*C28</f>
        <v>0</v>
      </c>
    </row>
    <row r="29" spans="1:4" ht="15.75" thickBot="1" x14ac:dyDescent="0.3">
      <c r="A29" s="34" t="s">
        <v>81</v>
      </c>
      <c r="B29" s="70"/>
      <c r="C29" s="73">
        <v>0.1</v>
      </c>
      <c r="D29" s="37">
        <f>B29*C29</f>
        <v>0</v>
      </c>
    </row>
    <row r="30" spans="1:4" ht="8.25" customHeight="1" thickBot="1" x14ac:dyDescent="0.3">
      <c r="A30" s="4"/>
    </row>
    <row r="31" spans="1:4" ht="15.75" thickBot="1" x14ac:dyDescent="0.3">
      <c r="A31" s="23" t="s">
        <v>6</v>
      </c>
      <c r="B31" s="24"/>
      <c r="C31" s="24"/>
      <c r="D31" s="25">
        <f>SUM(D10:D21)+D22</f>
        <v>0</v>
      </c>
    </row>
    <row r="32" spans="1:4" s="6" customFormat="1" ht="15" customHeight="1" thickBot="1" x14ac:dyDescent="0.3">
      <c r="A32" s="10"/>
      <c r="B32" s="7"/>
      <c r="C32" s="7"/>
      <c r="D32" s="7"/>
    </row>
    <row r="33" spans="1:4" s="6" customFormat="1" x14ac:dyDescent="0.25">
      <c r="A33" s="172" t="s">
        <v>58</v>
      </c>
      <c r="B33" s="173"/>
      <c r="C33" s="173"/>
      <c r="D33" s="174"/>
    </row>
    <row r="34" spans="1:4" s="6" customFormat="1" ht="15" customHeight="1" x14ac:dyDescent="0.25">
      <c r="A34" s="199" t="s">
        <v>44</v>
      </c>
      <c r="B34" s="200"/>
      <c r="C34" s="200"/>
      <c r="D34" s="201"/>
    </row>
    <row r="35" spans="1:4" s="6" customFormat="1" ht="15" customHeight="1" x14ac:dyDescent="0.25">
      <c r="A35" s="26" t="s">
        <v>83</v>
      </c>
      <c r="B35" s="96"/>
      <c r="C35" s="78">
        <v>0.1</v>
      </c>
      <c r="D35" s="36">
        <f>B35*C35</f>
        <v>0</v>
      </c>
    </row>
    <row r="36" spans="1:4" s="6" customFormat="1" ht="15" customHeight="1" x14ac:dyDescent="0.25">
      <c r="A36" s="26" t="s">
        <v>84</v>
      </c>
      <c r="B36" s="96"/>
      <c r="C36" s="78">
        <v>0.2</v>
      </c>
      <c r="D36" s="36">
        <f>B36*C36</f>
        <v>0</v>
      </c>
    </row>
    <row r="37" spans="1:4" s="6" customFormat="1" ht="15" customHeight="1" x14ac:dyDescent="0.25">
      <c r="A37" s="202" t="s">
        <v>7</v>
      </c>
      <c r="B37" s="203"/>
      <c r="C37" s="203"/>
      <c r="D37" s="204"/>
    </row>
    <row r="38" spans="1:4" s="6" customFormat="1" ht="15" customHeight="1" x14ac:dyDescent="0.25">
      <c r="A38" s="26" t="s">
        <v>33</v>
      </c>
      <c r="B38" s="96"/>
      <c r="C38" s="78">
        <v>0.5</v>
      </c>
      <c r="D38" s="36">
        <f>B38*C38</f>
        <v>0</v>
      </c>
    </row>
    <row r="39" spans="1:4" s="6" customFormat="1" ht="15" customHeight="1" x14ac:dyDescent="0.25">
      <c r="A39" s="26" t="s">
        <v>34</v>
      </c>
      <c r="B39" s="96"/>
      <c r="C39" s="78">
        <v>1</v>
      </c>
      <c r="D39" s="36">
        <f>B39*C39</f>
        <v>0</v>
      </c>
    </row>
    <row r="40" spans="1:4" s="6" customFormat="1" ht="15" customHeight="1" x14ac:dyDescent="0.25">
      <c r="A40" s="208" t="s">
        <v>85</v>
      </c>
      <c r="B40" s="209"/>
      <c r="C40" s="209"/>
      <c r="D40" s="210"/>
    </row>
    <row r="41" spans="1:4" s="6" customFormat="1" ht="15" customHeight="1" x14ac:dyDescent="0.25">
      <c r="A41" s="26" t="s">
        <v>83</v>
      </c>
      <c r="B41" s="96"/>
      <c r="C41" s="78">
        <v>0.5</v>
      </c>
      <c r="D41" s="36">
        <f>B41*C41</f>
        <v>0</v>
      </c>
    </row>
    <row r="42" spans="1:4" s="6" customFormat="1" ht="15" customHeight="1" x14ac:dyDescent="0.25">
      <c r="A42" s="26" t="s">
        <v>84</v>
      </c>
      <c r="B42" s="96"/>
      <c r="C42" s="78">
        <v>1</v>
      </c>
      <c r="D42" s="36">
        <f>B42*C42</f>
        <v>0</v>
      </c>
    </row>
    <row r="43" spans="1:4" s="6" customFormat="1" ht="15" customHeight="1" x14ac:dyDescent="0.25">
      <c r="A43" s="208" t="s">
        <v>94</v>
      </c>
      <c r="B43" s="209"/>
      <c r="C43" s="209"/>
      <c r="D43" s="210"/>
    </row>
    <row r="44" spans="1:4" s="6" customFormat="1" ht="15" customHeight="1" x14ac:dyDescent="0.25">
      <c r="A44" s="29" t="s">
        <v>8</v>
      </c>
      <c r="B44" s="96"/>
      <c r="C44" s="78" t="s">
        <v>108</v>
      </c>
      <c r="D44" s="38"/>
    </row>
    <row r="45" spans="1:4" s="6" customFormat="1" ht="15" customHeight="1" x14ac:dyDescent="0.25">
      <c r="A45" s="29" t="s">
        <v>9</v>
      </c>
      <c r="B45" s="96"/>
      <c r="C45" s="86" t="s">
        <v>108</v>
      </c>
      <c r="D45" s="38"/>
    </row>
    <row r="46" spans="1:4" s="6" customFormat="1" ht="15" customHeight="1" x14ac:dyDescent="0.25">
      <c r="A46" s="29" t="s">
        <v>93</v>
      </c>
      <c r="B46" s="96"/>
      <c r="C46" s="78">
        <v>0.25</v>
      </c>
      <c r="D46" s="36">
        <f>B46*C46</f>
        <v>0</v>
      </c>
    </row>
    <row r="47" spans="1:4" s="6" customFormat="1" ht="15" customHeight="1" x14ac:dyDescent="0.25">
      <c r="A47" s="29" t="s">
        <v>10</v>
      </c>
      <c r="B47" s="96"/>
      <c r="C47" s="78">
        <v>0.5</v>
      </c>
      <c r="D47" s="36">
        <f>B47*C47</f>
        <v>0</v>
      </c>
    </row>
    <row r="48" spans="1:4" s="6" customFormat="1" ht="15" customHeight="1" x14ac:dyDescent="0.25">
      <c r="A48" s="29" t="s">
        <v>11</v>
      </c>
      <c r="B48" s="96"/>
      <c r="C48" s="78">
        <v>0.25</v>
      </c>
      <c r="D48" s="36">
        <f>B48*C48</f>
        <v>0</v>
      </c>
    </row>
    <row r="49" spans="1:4" s="6" customFormat="1" ht="15" customHeight="1" x14ac:dyDescent="0.25">
      <c r="A49" s="29" t="s">
        <v>86</v>
      </c>
      <c r="B49" s="96"/>
      <c r="C49" s="78">
        <v>0.125</v>
      </c>
      <c r="D49" s="36">
        <f>B49*C49</f>
        <v>0</v>
      </c>
    </row>
    <row r="50" spans="1:4" s="6" customFormat="1" ht="15" customHeight="1" x14ac:dyDescent="0.25">
      <c r="A50" s="208" t="s">
        <v>30</v>
      </c>
      <c r="B50" s="209"/>
      <c r="C50" s="209"/>
      <c r="D50" s="210"/>
    </row>
    <row r="51" spans="1:4" s="6" customFormat="1" ht="15" customHeight="1" x14ac:dyDescent="0.25">
      <c r="A51" s="26" t="s">
        <v>87</v>
      </c>
      <c r="B51" s="96"/>
      <c r="C51" s="78">
        <v>1</v>
      </c>
      <c r="D51" s="36">
        <f>B51*C51</f>
        <v>0</v>
      </c>
    </row>
    <row r="52" spans="1:4" s="6" customFormat="1" ht="15" customHeight="1" x14ac:dyDescent="0.25">
      <c r="A52" s="54" t="s">
        <v>88</v>
      </c>
      <c r="B52" s="97"/>
      <c r="C52" s="85">
        <v>2</v>
      </c>
      <c r="D52" s="55">
        <f>B52*C52</f>
        <v>0</v>
      </c>
    </row>
    <row r="53" spans="1:4" s="6" customFormat="1" ht="15" customHeight="1" x14ac:dyDescent="0.25">
      <c r="A53" s="211" t="s">
        <v>40</v>
      </c>
      <c r="B53" s="212"/>
      <c r="C53" s="212"/>
      <c r="D53" s="213"/>
    </row>
    <row r="54" spans="1:4" s="6" customFormat="1" ht="15" customHeight="1" x14ac:dyDescent="0.25">
      <c r="A54" s="27" t="s">
        <v>35</v>
      </c>
      <c r="B54" s="98"/>
      <c r="C54" s="84">
        <v>4</v>
      </c>
      <c r="D54" s="35">
        <f>B54*C54</f>
        <v>0</v>
      </c>
    </row>
    <row r="55" spans="1:4" s="6" customFormat="1" ht="15" customHeight="1" x14ac:dyDescent="0.25">
      <c r="A55" s="28" t="s">
        <v>36</v>
      </c>
      <c r="B55" s="96"/>
      <c r="C55" s="78">
        <v>6</v>
      </c>
      <c r="D55" s="36">
        <f>B55*C55</f>
        <v>0</v>
      </c>
    </row>
    <row r="56" spans="1:4" s="6" customFormat="1" ht="15" customHeight="1" x14ac:dyDescent="0.25">
      <c r="A56" s="59" t="s">
        <v>55</v>
      </c>
      <c r="B56" s="99"/>
      <c r="C56" s="83">
        <v>2</v>
      </c>
      <c r="D56" s="58">
        <f>B56*C56</f>
        <v>0</v>
      </c>
    </row>
    <row r="57" spans="1:4" s="6" customFormat="1" ht="15" customHeight="1" x14ac:dyDescent="0.25">
      <c r="A57" s="199" t="s">
        <v>90</v>
      </c>
      <c r="B57" s="200"/>
      <c r="C57" s="200"/>
      <c r="D57" s="201"/>
    </row>
    <row r="58" spans="1:4" s="6" customFormat="1" ht="15" customHeight="1" x14ac:dyDescent="0.25">
      <c r="A58" s="26" t="s">
        <v>89</v>
      </c>
      <c r="B58" s="96"/>
      <c r="C58" s="78">
        <v>2</v>
      </c>
      <c r="D58" s="36">
        <f>B58*C58</f>
        <v>0</v>
      </c>
    </row>
    <row r="59" spans="1:4" s="6" customFormat="1" ht="15" customHeight="1" x14ac:dyDescent="0.25">
      <c r="A59" s="26" t="s">
        <v>91</v>
      </c>
      <c r="B59" s="96"/>
      <c r="C59" s="78">
        <v>0.5</v>
      </c>
      <c r="D59" s="36">
        <f>B59*C59</f>
        <v>0</v>
      </c>
    </row>
    <row r="60" spans="1:4" s="6" customFormat="1" ht="15" customHeight="1" x14ac:dyDescent="0.25">
      <c r="A60" s="199" t="s">
        <v>12</v>
      </c>
      <c r="B60" s="200"/>
      <c r="C60" s="200"/>
      <c r="D60" s="201"/>
    </row>
    <row r="61" spans="1:4" s="6" customFormat="1" ht="15" customHeight="1" x14ac:dyDescent="0.25">
      <c r="A61" s="26" t="s">
        <v>13</v>
      </c>
      <c r="B61" s="96"/>
      <c r="C61" s="78">
        <v>5</v>
      </c>
      <c r="D61" s="36">
        <f>B61*C61</f>
        <v>0</v>
      </c>
    </row>
    <row r="62" spans="1:4" s="6" customFormat="1" ht="15" customHeight="1" x14ac:dyDescent="0.25">
      <c r="A62" s="26" t="s">
        <v>107</v>
      </c>
      <c r="B62" s="96"/>
      <c r="C62" s="78">
        <v>2</v>
      </c>
      <c r="D62" s="36">
        <f>B62*C62</f>
        <v>0</v>
      </c>
    </row>
    <row r="63" spans="1:4" s="6" customFormat="1" ht="15" customHeight="1" x14ac:dyDescent="0.25">
      <c r="A63" s="26" t="s">
        <v>14</v>
      </c>
      <c r="B63" s="96"/>
      <c r="C63" s="78">
        <v>0.2</v>
      </c>
      <c r="D63" s="36">
        <f>B63*C63</f>
        <v>0</v>
      </c>
    </row>
    <row r="64" spans="1:4" s="6" customFormat="1" ht="15" customHeight="1" x14ac:dyDescent="0.25">
      <c r="A64" s="57" t="s">
        <v>56</v>
      </c>
      <c r="B64" s="99"/>
      <c r="C64" s="83">
        <v>1</v>
      </c>
      <c r="D64" s="58">
        <f>B64*C64</f>
        <v>0</v>
      </c>
    </row>
    <row r="65" spans="1:4" s="6" customFormat="1" ht="15" customHeight="1" x14ac:dyDescent="0.25">
      <c r="A65" s="199" t="s">
        <v>92</v>
      </c>
      <c r="B65" s="200"/>
      <c r="C65" s="200"/>
      <c r="D65" s="201"/>
    </row>
    <row r="66" spans="1:4" s="6" customFormat="1" ht="15" customHeight="1" x14ac:dyDescent="0.25">
      <c r="A66" s="26" t="s">
        <v>95</v>
      </c>
      <c r="B66" s="96"/>
      <c r="C66" s="78">
        <v>0.5</v>
      </c>
      <c r="D66" s="36">
        <f>B66*C66</f>
        <v>0</v>
      </c>
    </row>
    <row r="67" spans="1:4" s="6" customFormat="1" ht="15" customHeight="1" x14ac:dyDescent="0.25">
      <c r="A67" s="29" t="s">
        <v>96</v>
      </c>
      <c r="B67" s="96"/>
      <c r="C67" s="78">
        <v>0.25</v>
      </c>
      <c r="D67" s="36">
        <f>B67*C67</f>
        <v>0</v>
      </c>
    </row>
    <row r="68" spans="1:4" s="6" customFormat="1" ht="15" customHeight="1" x14ac:dyDescent="0.25">
      <c r="A68" s="214" t="s">
        <v>97</v>
      </c>
      <c r="B68" s="215"/>
      <c r="C68" s="215"/>
      <c r="D68" s="216"/>
    </row>
    <row r="69" spans="1:4" s="6" customFormat="1" ht="15" customHeight="1" x14ac:dyDescent="0.25">
      <c r="A69" s="29" t="s">
        <v>37</v>
      </c>
      <c r="B69" s="96"/>
      <c r="C69" s="78">
        <v>1</v>
      </c>
      <c r="D69" s="36">
        <f>B69*C69</f>
        <v>0</v>
      </c>
    </row>
    <row r="70" spans="1:4" s="6" customFormat="1" ht="15" customHeight="1" x14ac:dyDescent="0.25">
      <c r="A70" s="29" t="s">
        <v>38</v>
      </c>
      <c r="B70" s="96"/>
      <c r="C70" s="78">
        <v>3</v>
      </c>
      <c r="D70" s="36">
        <f>B70*C70</f>
        <v>0</v>
      </c>
    </row>
    <row r="71" spans="1:4" s="6" customFormat="1" ht="15" customHeight="1" x14ac:dyDescent="0.25">
      <c r="A71" s="61" t="s">
        <v>106</v>
      </c>
      <c r="B71" s="62"/>
      <c r="C71" s="62"/>
      <c r="D71" s="63"/>
    </row>
    <row r="72" spans="1:4" s="6" customFormat="1" ht="15" customHeight="1" x14ac:dyDescent="0.25">
      <c r="A72" s="214" t="s">
        <v>32</v>
      </c>
      <c r="B72" s="215"/>
      <c r="C72" s="215"/>
      <c r="D72" s="216"/>
    </row>
    <row r="73" spans="1:4" s="8" customFormat="1" ht="15" customHeight="1" x14ac:dyDescent="0.25">
      <c r="A73" s="29" t="s">
        <v>15</v>
      </c>
      <c r="B73" s="100"/>
      <c r="C73" s="80">
        <v>5</v>
      </c>
      <c r="D73" s="36">
        <f>B73*C73</f>
        <v>0</v>
      </c>
    </row>
    <row r="74" spans="1:4" s="8" customFormat="1" ht="15" customHeight="1" x14ac:dyDescent="0.25">
      <c r="A74" s="29" t="s">
        <v>105</v>
      </c>
      <c r="B74" s="100"/>
      <c r="C74" s="80">
        <v>2</v>
      </c>
      <c r="D74" s="36">
        <f>B74*C74</f>
        <v>0</v>
      </c>
    </row>
    <row r="75" spans="1:4" s="8" customFormat="1" ht="15" customHeight="1" x14ac:dyDescent="0.25">
      <c r="A75" s="29" t="s">
        <v>45</v>
      </c>
      <c r="B75" s="100"/>
      <c r="C75" s="80">
        <v>0.5</v>
      </c>
      <c r="D75" s="36">
        <f>B75*C75</f>
        <v>0</v>
      </c>
    </row>
    <row r="76" spans="1:4" s="8" customFormat="1" ht="15" customHeight="1" x14ac:dyDescent="0.25">
      <c r="A76" s="199" t="s">
        <v>16</v>
      </c>
      <c r="B76" s="200"/>
      <c r="C76" s="200"/>
      <c r="D76" s="201"/>
    </row>
    <row r="77" spans="1:4" s="8" customFormat="1" ht="15" customHeight="1" x14ac:dyDescent="0.25">
      <c r="A77" s="29" t="s">
        <v>17</v>
      </c>
      <c r="B77" s="64"/>
      <c r="C77" s="64"/>
      <c r="D77" s="65"/>
    </row>
    <row r="78" spans="1:4" s="8" customFormat="1" ht="15" customHeight="1" x14ac:dyDescent="0.25">
      <c r="A78" s="217" t="s">
        <v>31</v>
      </c>
      <c r="B78" s="218"/>
      <c r="C78" s="218"/>
      <c r="D78" s="219"/>
    </row>
    <row r="79" spans="1:4" s="8" customFormat="1" ht="15" customHeight="1" x14ac:dyDescent="0.25">
      <c r="A79" s="29" t="s">
        <v>39</v>
      </c>
      <c r="B79" s="100"/>
      <c r="C79" s="80">
        <v>0.25</v>
      </c>
      <c r="D79" s="36">
        <f>B79*C79</f>
        <v>0</v>
      </c>
    </row>
    <row r="80" spans="1:4" s="8" customFormat="1" ht="15" customHeight="1" thickBot="1" x14ac:dyDescent="0.3">
      <c r="A80" s="30" t="s">
        <v>38</v>
      </c>
      <c r="B80" s="101"/>
      <c r="C80" s="82">
        <v>0.5</v>
      </c>
      <c r="D80" s="37">
        <f>B80*C80</f>
        <v>0</v>
      </c>
    </row>
    <row r="81" spans="1:4" s="8" customFormat="1" ht="8.25" customHeight="1" thickBot="1" x14ac:dyDescent="0.3">
      <c r="A81" s="16"/>
      <c r="B81" s="9"/>
      <c r="C81" s="9"/>
      <c r="D81" s="14"/>
    </row>
    <row r="82" spans="1:4" ht="15.75" thickBot="1" x14ac:dyDescent="0.3">
      <c r="A82" s="23" t="s">
        <v>6</v>
      </c>
      <c r="B82" s="24"/>
      <c r="C82" s="24"/>
      <c r="D82" s="25">
        <f>SUM(D34:D80)</f>
        <v>0</v>
      </c>
    </row>
    <row r="83" spans="1:4" ht="15" customHeight="1" thickBot="1" x14ac:dyDescent="0.3">
      <c r="A83" s="17"/>
      <c r="B83" s="18"/>
      <c r="C83" s="18"/>
      <c r="D83" s="18"/>
    </row>
    <row r="84" spans="1:4" x14ac:dyDescent="0.25">
      <c r="A84" s="172" t="s">
        <v>59</v>
      </c>
      <c r="B84" s="173"/>
      <c r="C84" s="173"/>
      <c r="D84" s="174"/>
    </row>
    <row r="85" spans="1:4" ht="15" customHeight="1" x14ac:dyDescent="0.25">
      <c r="A85" s="43" t="s">
        <v>18</v>
      </c>
      <c r="B85" s="96">
        <v>0</v>
      </c>
      <c r="C85" s="78">
        <v>1</v>
      </c>
      <c r="D85" s="38">
        <f>B85*C85</f>
        <v>0</v>
      </c>
    </row>
    <row r="86" spans="1:4" ht="15" customHeight="1" x14ac:dyDescent="0.25">
      <c r="A86" s="44" t="s">
        <v>19</v>
      </c>
      <c r="B86" s="69"/>
      <c r="C86" s="78">
        <v>2</v>
      </c>
      <c r="D86" s="38">
        <f t="shared" ref="D86:D93" si="1">B86*C86</f>
        <v>0</v>
      </c>
    </row>
    <row r="87" spans="1:4" ht="15" customHeight="1" x14ac:dyDescent="0.25">
      <c r="A87" s="66" t="s">
        <v>98</v>
      </c>
      <c r="B87" s="69"/>
      <c r="C87" s="78">
        <v>4</v>
      </c>
      <c r="D87" s="38">
        <f t="shared" si="1"/>
        <v>0</v>
      </c>
    </row>
    <row r="88" spans="1:4" ht="15" customHeight="1" x14ac:dyDescent="0.25">
      <c r="A88" s="26" t="s">
        <v>20</v>
      </c>
      <c r="B88" s="69"/>
      <c r="C88" s="78">
        <v>6</v>
      </c>
      <c r="D88" s="38">
        <f t="shared" si="1"/>
        <v>0</v>
      </c>
    </row>
    <row r="89" spans="1:4" ht="15" customHeight="1" x14ac:dyDescent="0.25">
      <c r="A89" s="26" t="s">
        <v>21</v>
      </c>
      <c r="B89" s="69"/>
      <c r="C89" s="78">
        <v>7</v>
      </c>
      <c r="D89" s="38">
        <f t="shared" si="1"/>
        <v>0</v>
      </c>
    </row>
    <row r="90" spans="1:4" ht="15" customHeight="1" x14ac:dyDescent="0.25">
      <c r="A90" s="26" t="s">
        <v>22</v>
      </c>
      <c r="B90" s="69"/>
      <c r="C90" s="78">
        <v>8</v>
      </c>
      <c r="D90" s="38">
        <f t="shared" si="1"/>
        <v>0</v>
      </c>
    </row>
    <row r="91" spans="1:4" ht="15" customHeight="1" x14ac:dyDescent="0.25">
      <c r="A91" s="26" t="s">
        <v>23</v>
      </c>
      <c r="B91" s="69"/>
      <c r="C91" s="78">
        <v>2</v>
      </c>
      <c r="D91" s="38">
        <f t="shared" si="1"/>
        <v>0</v>
      </c>
    </row>
    <row r="92" spans="1:4" ht="15" customHeight="1" x14ac:dyDescent="0.25">
      <c r="A92" s="26" t="s">
        <v>24</v>
      </c>
      <c r="B92" s="69"/>
      <c r="C92" s="78">
        <v>3</v>
      </c>
      <c r="D92" s="38">
        <f t="shared" si="1"/>
        <v>0</v>
      </c>
    </row>
    <row r="93" spans="1:4" ht="15" customHeight="1" x14ac:dyDescent="0.25">
      <c r="A93" s="26" t="s">
        <v>25</v>
      </c>
      <c r="B93" s="69"/>
      <c r="C93" s="78">
        <v>4</v>
      </c>
      <c r="D93" s="38">
        <f t="shared" si="1"/>
        <v>0</v>
      </c>
    </row>
    <row r="94" spans="1:4" ht="15" customHeight="1" x14ac:dyDescent="0.25">
      <c r="A94" s="169" t="s">
        <v>52</v>
      </c>
      <c r="B94" s="170"/>
      <c r="C94" s="170"/>
      <c r="D94" s="171"/>
    </row>
    <row r="95" spans="1:4" ht="15" customHeight="1" x14ac:dyDescent="0.25">
      <c r="A95" s="26" t="s">
        <v>53</v>
      </c>
      <c r="B95" s="69"/>
      <c r="C95" s="72">
        <v>2</v>
      </c>
      <c r="D95" s="38">
        <f>IF((B95*C95)&gt;4,4,(B95*C95))</f>
        <v>0</v>
      </c>
    </row>
    <row r="96" spans="1:4" ht="15" customHeight="1" x14ac:dyDescent="0.25">
      <c r="A96" s="26" t="s">
        <v>54</v>
      </c>
      <c r="B96" s="69"/>
      <c r="C96" s="72">
        <v>0.1</v>
      </c>
      <c r="D96" s="38">
        <f>IF((B96*C96)&gt;4,4,(B96*C96))</f>
        <v>0</v>
      </c>
    </row>
    <row r="97" spans="1:4" ht="15" customHeight="1" x14ac:dyDescent="0.25">
      <c r="A97" s="26" t="s">
        <v>46</v>
      </c>
      <c r="B97" s="69"/>
      <c r="C97" s="72">
        <v>0.5</v>
      </c>
      <c r="D97" s="38">
        <f>IF((B97*C97)&gt;2,2,(B97*C97))</f>
        <v>0</v>
      </c>
    </row>
    <row r="98" spans="1:4" s="3" customFormat="1" ht="15" customHeight="1" x14ac:dyDescent="0.25">
      <c r="A98" s="26" t="s">
        <v>47</v>
      </c>
      <c r="B98" s="87"/>
      <c r="C98" s="79">
        <v>0.5</v>
      </c>
      <c r="D98" s="45">
        <f>IF((B98*C98)&gt;3,3,(B98*C98))</f>
        <v>0</v>
      </c>
    </row>
    <row r="99" spans="1:4" s="11" customFormat="1" ht="15" customHeight="1" x14ac:dyDescent="0.25">
      <c r="A99" s="29" t="s">
        <v>49</v>
      </c>
      <c r="B99" s="88"/>
      <c r="C99" s="80">
        <v>0.4</v>
      </c>
      <c r="D99" s="45">
        <f>IF((B99*C99)&gt;3,3,(B99*C99))</f>
        <v>0</v>
      </c>
    </row>
    <row r="100" spans="1:4" s="11" customFormat="1" ht="15" customHeight="1" x14ac:dyDescent="0.25">
      <c r="A100" s="223" t="s">
        <v>50</v>
      </c>
      <c r="B100" s="224"/>
      <c r="C100" s="224"/>
      <c r="D100" s="225"/>
    </row>
    <row r="101" spans="1:4" s="11" customFormat="1" ht="15" customHeight="1" thickBot="1" x14ac:dyDescent="0.3">
      <c r="A101" s="67" t="s">
        <v>48</v>
      </c>
      <c r="B101" s="89"/>
      <c r="C101" s="81">
        <v>0.1</v>
      </c>
      <c r="D101" s="76">
        <f>IF((B101*C101)&gt;5,5,(B101*C101))</f>
        <v>0</v>
      </c>
    </row>
    <row r="102" spans="1:4" s="40" customFormat="1" ht="8.25" customHeight="1" thickBot="1" x14ac:dyDescent="0.3">
      <c r="A102" s="39"/>
      <c r="C102" s="41"/>
    </row>
    <row r="103" spans="1:4" ht="15.75" thickBot="1" x14ac:dyDescent="0.3">
      <c r="A103" s="23" t="s">
        <v>6</v>
      </c>
      <c r="B103" s="24"/>
      <c r="C103" s="24"/>
      <c r="D103" s="25">
        <f>SUM(D85:D101)</f>
        <v>0</v>
      </c>
    </row>
    <row r="104" spans="1:4" s="6" customFormat="1" ht="15.75" thickBot="1" x14ac:dyDescent="0.3">
      <c r="A104" s="42"/>
      <c r="B104" s="12"/>
      <c r="C104" s="12"/>
      <c r="D104" s="12"/>
    </row>
    <row r="105" spans="1:4" s="6" customFormat="1" ht="15.75" thickBot="1" x14ac:dyDescent="0.3">
      <c r="A105" s="172" t="s">
        <v>60</v>
      </c>
      <c r="B105" s="173"/>
      <c r="C105" s="173"/>
      <c r="D105" s="174"/>
    </row>
    <row r="106" spans="1:4" s="6" customFormat="1" x14ac:dyDescent="0.25">
      <c r="A106" s="46" t="s">
        <v>99</v>
      </c>
      <c r="B106" s="90"/>
      <c r="C106" s="77">
        <v>2</v>
      </c>
      <c r="D106" s="47">
        <f>B106*C106</f>
        <v>0</v>
      </c>
    </row>
    <row r="107" spans="1:4" s="7" customFormat="1" x14ac:dyDescent="0.25">
      <c r="A107" s="29" t="s">
        <v>51</v>
      </c>
      <c r="B107" s="91">
        <v>0</v>
      </c>
      <c r="C107" s="74">
        <v>0.5</v>
      </c>
      <c r="D107" s="19">
        <f>IF((B107*C107)&gt;2,2,(B107*C107))</f>
        <v>0</v>
      </c>
    </row>
    <row r="108" spans="1:4" s="7" customFormat="1" x14ac:dyDescent="0.25">
      <c r="A108" s="29" t="s">
        <v>101</v>
      </c>
      <c r="B108" s="92"/>
      <c r="C108" s="74">
        <v>5</v>
      </c>
      <c r="D108" s="19">
        <f t="shared" ref="D108:D114" si="2">B108*C108</f>
        <v>0</v>
      </c>
    </row>
    <row r="109" spans="1:4" s="7" customFormat="1" x14ac:dyDescent="0.25">
      <c r="A109" s="29" t="s">
        <v>100</v>
      </c>
      <c r="B109" s="92"/>
      <c r="C109" s="74">
        <v>4</v>
      </c>
      <c r="D109" s="19">
        <f t="shared" si="2"/>
        <v>0</v>
      </c>
    </row>
    <row r="110" spans="1:4" s="7" customFormat="1" x14ac:dyDescent="0.25">
      <c r="A110" s="29" t="s">
        <v>102</v>
      </c>
      <c r="B110" s="92"/>
      <c r="C110" s="74">
        <v>3</v>
      </c>
      <c r="D110" s="19">
        <f t="shared" si="2"/>
        <v>0</v>
      </c>
    </row>
    <row r="111" spans="1:4" s="7" customFormat="1" x14ac:dyDescent="0.25">
      <c r="A111" s="29" t="s">
        <v>103</v>
      </c>
      <c r="B111" s="92"/>
      <c r="C111" s="74">
        <v>2</v>
      </c>
      <c r="D111" s="19">
        <f t="shared" si="2"/>
        <v>0</v>
      </c>
    </row>
    <row r="112" spans="1:4" s="7" customFormat="1" x14ac:dyDescent="0.25">
      <c r="A112" s="29" t="s">
        <v>104</v>
      </c>
      <c r="B112" s="92"/>
      <c r="C112" s="74">
        <v>1</v>
      </c>
      <c r="D112" s="19">
        <f t="shared" si="2"/>
        <v>0</v>
      </c>
    </row>
    <row r="113" spans="1:4" s="7" customFormat="1" x14ac:dyDescent="0.25">
      <c r="A113" s="43" t="s">
        <v>13</v>
      </c>
      <c r="B113" s="92"/>
      <c r="C113" s="74">
        <v>0.5</v>
      </c>
      <c r="D113" s="19">
        <f t="shared" si="2"/>
        <v>0</v>
      </c>
    </row>
    <row r="114" spans="1:4" s="7" customFormat="1" ht="15.75" thickBot="1" x14ac:dyDescent="0.3">
      <c r="A114" s="30" t="s">
        <v>26</v>
      </c>
      <c r="B114" s="93"/>
      <c r="C114" s="75">
        <v>2</v>
      </c>
      <c r="D114" s="20">
        <f t="shared" si="2"/>
        <v>0</v>
      </c>
    </row>
    <row r="115" spans="1:4" s="7" customFormat="1" ht="8.25" customHeight="1" thickBot="1" x14ac:dyDescent="0.3">
      <c r="A115" s="16"/>
      <c r="D115" s="14"/>
    </row>
    <row r="116" spans="1:4" s="6" customFormat="1" ht="15.75" thickBot="1" x14ac:dyDescent="0.3">
      <c r="A116" s="23" t="s">
        <v>6</v>
      </c>
      <c r="B116" s="24"/>
      <c r="C116" s="24"/>
      <c r="D116" s="25">
        <f>SUM(D106:D114)</f>
        <v>0</v>
      </c>
    </row>
    <row r="117" spans="1:4" s="6" customFormat="1" ht="15.75" thickBot="1" x14ac:dyDescent="0.3">
      <c r="A117" s="17"/>
      <c r="B117" s="48"/>
      <c r="C117" s="48"/>
      <c r="D117" s="48"/>
    </row>
    <row r="118" spans="1:4" ht="15.75" thickBot="1" x14ac:dyDescent="0.3">
      <c r="A118" s="49" t="s">
        <v>27</v>
      </c>
      <c r="B118" s="50"/>
      <c r="C118" s="50"/>
      <c r="D118" s="51">
        <f>D116+D103+D82+D31</f>
        <v>0</v>
      </c>
    </row>
    <row r="119" spans="1:4" s="6" customFormat="1" x14ac:dyDescent="0.25">
      <c r="A119" s="10"/>
      <c r="B119" s="16"/>
      <c r="C119" s="16"/>
      <c r="D119" s="16"/>
    </row>
    <row r="120" spans="1:4" s="6" customFormat="1" x14ac:dyDescent="0.25">
      <c r="A120" s="29" t="s">
        <v>110</v>
      </c>
      <c r="B120" s="102"/>
      <c r="C120" s="102"/>
      <c r="D120" s="104"/>
    </row>
    <row r="121" spans="1:4" s="6" customFormat="1" x14ac:dyDescent="0.25">
      <c r="A121" s="29" t="s">
        <v>111</v>
      </c>
      <c r="B121" s="16"/>
      <c r="C121" s="16"/>
      <c r="D121" s="104"/>
    </row>
    <row r="122" spans="1:4" s="6" customFormat="1" x14ac:dyDescent="0.25">
      <c r="A122" s="29" t="s">
        <v>112</v>
      </c>
      <c r="B122" s="16"/>
      <c r="C122" s="16"/>
      <c r="D122" s="104"/>
    </row>
    <row r="123" spans="1:4" x14ac:dyDescent="0.25">
      <c r="A123" s="29" t="s">
        <v>113</v>
      </c>
      <c r="B123" s="16"/>
      <c r="C123" s="16"/>
      <c r="D123" s="104"/>
    </row>
    <row r="124" spans="1:4" x14ac:dyDescent="0.25">
      <c r="A124" s="29" t="s">
        <v>114</v>
      </c>
      <c r="B124" s="103"/>
      <c r="C124" s="103"/>
      <c r="D124" s="104"/>
    </row>
    <row r="125" spans="1:4" x14ac:dyDescent="0.25">
      <c r="A125" s="199" t="s">
        <v>69</v>
      </c>
      <c r="B125" s="200"/>
      <c r="C125" s="200"/>
      <c r="D125" s="201"/>
    </row>
    <row r="126" spans="1:4" ht="59.25" customHeight="1" x14ac:dyDescent="0.25">
      <c r="A126" s="220"/>
      <c r="B126" s="221"/>
      <c r="C126" s="221"/>
      <c r="D126" s="222"/>
    </row>
  </sheetData>
  <sheetProtection password="C963" sheet="1" objects="1" scenarios="1"/>
  <mergeCells count="29">
    <mergeCell ref="A5:D5"/>
    <mergeCell ref="A3:D3"/>
    <mergeCell ref="A50:D50"/>
    <mergeCell ref="A53:D53"/>
    <mergeCell ref="A1:D1"/>
    <mergeCell ref="B6:D7"/>
    <mergeCell ref="A2:D2"/>
    <mergeCell ref="B4:D4"/>
    <mergeCell ref="A57:D57"/>
    <mergeCell ref="A9:D9"/>
    <mergeCell ref="A23:D23"/>
    <mergeCell ref="A26:D26"/>
    <mergeCell ref="A33:D33"/>
    <mergeCell ref="A34:D34"/>
    <mergeCell ref="A37:D37"/>
    <mergeCell ref="A40:D40"/>
    <mergeCell ref="A43:D43"/>
    <mergeCell ref="A125:D125"/>
    <mergeCell ref="A126:D126"/>
    <mergeCell ref="A94:D94"/>
    <mergeCell ref="A105:D105"/>
    <mergeCell ref="A60:D60"/>
    <mergeCell ref="A65:D65"/>
    <mergeCell ref="A68:D68"/>
    <mergeCell ref="A72:D72"/>
    <mergeCell ref="A76:D76"/>
    <mergeCell ref="A78:D78"/>
    <mergeCell ref="A100:D100"/>
    <mergeCell ref="A84:D84"/>
  </mergeCells>
  <phoneticPr fontId="16" type="noConversion"/>
  <printOptions horizontalCentered="1"/>
  <pageMargins left="0.35" right="0.24" top="0.98425196850393704" bottom="0.55118110236220474" header="0.31496062992125984" footer="0.31496062992125984"/>
  <pageSetup paperSize="9" scale="75" orientation="portrait" r:id="rId1"/>
  <headerFooter>
    <oddHeader>&amp;R&amp;G</oddHeader>
  </headerFooter>
  <rowBreaks count="1" manualBreakCount="1">
    <brk id="63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6DDF7044F9064FAED6F85C6FDF5510" ma:contentTypeVersion="16" ma:contentTypeDescription="Crear nuevo documento." ma:contentTypeScope="" ma:versionID="1e82e1fc332d35d27dc35fac1844c423">
  <xsd:schema xmlns:xsd="http://www.w3.org/2001/XMLSchema" xmlns:xs="http://www.w3.org/2001/XMLSchema" xmlns:p="http://schemas.microsoft.com/office/2006/metadata/properties" xmlns:ns2="49d1e5ae-91a1-4e27-b6df-36aa4343eba4" xmlns:ns3="21079bc4-3ae0-4809-96ab-312871781037" targetNamespace="http://schemas.microsoft.com/office/2006/metadata/properties" ma:root="true" ma:fieldsID="fb700a65a43213ac6931f6bef598327a" ns2:_="" ns3:_="">
    <xsd:import namespace="49d1e5ae-91a1-4e27-b6df-36aa4343eba4"/>
    <xsd:import namespace="21079bc4-3ae0-4809-96ab-3128717810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1e5ae-91a1-4e27-b6df-36aa4343eb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23e01679-2b3b-47b0-9553-41f236e342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79bc4-3ae0-4809-96ab-31287178103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74bd008-1b00-4921-bbd4-dc92f501b8fd}" ma:internalName="TaxCatchAll" ma:showField="CatchAllData" ma:web="21079bc4-3ae0-4809-96ab-3128717810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E06B73-0D7D-4E5C-8FF4-E5EEF9467621}"/>
</file>

<file path=customXml/itemProps2.xml><?xml version="1.0" encoding="utf-8"?>
<ds:datastoreItem xmlns:ds="http://schemas.openxmlformats.org/officeDocument/2006/customXml" ds:itemID="{993E47EA-9BBE-4B3B-AAD9-A07B665471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2</vt:i4>
      </vt:variant>
    </vt:vector>
  </HeadingPairs>
  <TitlesOfParts>
    <vt:vector size="5" baseType="lpstr">
      <vt:lpstr>COMISSIÓ CREDENCIALS (2)</vt:lpstr>
      <vt:lpstr>COMISSIÓ CREDENCIALS</vt:lpstr>
      <vt:lpstr>Full3</vt:lpstr>
      <vt:lpstr>'COMISSIÓ CREDENCIALS'!Àrea_d'impressió</vt:lpstr>
      <vt:lpstr>'COMISSIÓ CREDENCIALS (2)'!Àrea_d'impressió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Gonzalvo Maillo</dc:creator>
  <cp:lastModifiedBy>J. Carles Souto Andres</cp:lastModifiedBy>
  <cp:lastPrinted>2017-01-17T12:04:47Z</cp:lastPrinted>
  <dcterms:created xsi:type="dcterms:W3CDTF">2017-01-12T09:20:12Z</dcterms:created>
  <dcterms:modified xsi:type="dcterms:W3CDTF">2022-11-22T10:53:36Z</dcterms:modified>
</cp:coreProperties>
</file>